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RIZWAN\Desktop\"/>
    </mc:Choice>
  </mc:AlternateContent>
  <xr:revisionPtr revIDLastSave="0" documentId="13_ncr:1_{B52818CE-4F03-465E-A4F1-C881869E5E1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Building A" sheetId="1" r:id="rId2"/>
    <sheet name="Building B" sheetId="7" r:id="rId3"/>
    <sheet name="Site" sheetId="8" r:id="rId4"/>
    <sheet name="LABOR SHEET" sheetId="6" r:id="rId5"/>
  </sheets>
  <definedNames>
    <definedName name="_xlnm._FilterDatabase" localSheetId="1" hidden="1">'Building A'!$A$17:$AG$212</definedName>
    <definedName name="_xlnm._FilterDatabase" localSheetId="2" hidden="1">'Building B'!$A$18:$AG$225</definedName>
    <definedName name="_xlnm._FilterDatabase" localSheetId="3" hidden="1">Site!$A$18:$AG$64</definedName>
    <definedName name="_xlnm.Print_Area" localSheetId="1">'Building A'!$A$6:$N$212</definedName>
    <definedName name="_xlnm.Print_Area" localSheetId="2">'Building B'!$A$7:$N$225</definedName>
    <definedName name="_xlnm.Print_Area" localSheetId="0">'General Summary'!$A$1:$M$8</definedName>
    <definedName name="_xlnm.Print_Area" localSheetId="3">Site!$A$7:$N$64</definedName>
    <definedName name="_xlnm.Print_Titles" localSheetId="1">'Building A'!$6:$6</definedName>
    <definedName name="_xlnm.Print_Titles" localSheetId="2">'Building B'!$1:$7</definedName>
    <definedName name="_xlnm.Print_Titles" localSheetId="3">Site!$1:$7</definedName>
  </definedNames>
  <calcPr calcId="181029"/>
</workbook>
</file>

<file path=xl/calcChain.xml><?xml version="1.0" encoding="utf-8"?>
<calcChain xmlns="http://schemas.openxmlformats.org/spreadsheetml/2006/main">
  <c r="B4" i="4" l="1"/>
  <c r="B5" i="4"/>
  <c r="M54" i="8"/>
  <c r="L54" i="8"/>
  <c r="J54" i="8"/>
  <c r="M53" i="8"/>
  <c r="L53" i="8"/>
  <c r="J53" i="8"/>
  <c r="M50" i="8"/>
  <c r="L50" i="8"/>
  <c r="J50" i="8"/>
  <c r="M49" i="8"/>
  <c r="L49" i="8"/>
  <c r="J49" i="8"/>
  <c r="M48" i="8"/>
  <c r="L48" i="8"/>
  <c r="J48" i="8"/>
  <c r="M47" i="8"/>
  <c r="L47" i="8"/>
  <c r="J47" i="8"/>
  <c r="M46" i="8"/>
  <c r="L46" i="8"/>
  <c r="J46" i="8"/>
  <c r="M45" i="8"/>
  <c r="L45" i="8"/>
  <c r="J45" i="8"/>
  <c r="M42" i="8"/>
  <c r="L42" i="8"/>
  <c r="J42" i="8"/>
  <c r="M41" i="8"/>
  <c r="L41" i="8"/>
  <c r="J41" i="8"/>
  <c r="M40" i="8"/>
  <c r="L40" i="8"/>
  <c r="J40" i="8"/>
  <c r="M37" i="8"/>
  <c r="M34" i="8"/>
  <c r="L34" i="8"/>
  <c r="J34" i="8"/>
  <c r="M32" i="8"/>
  <c r="L32" i="8"/>
  <c r="J32" i="8"/>
  <c r="M31" i="8"/>
  <c r="L31" i="8"/>
  <c r="J31" i="8"/>
  <c r="M30" i="8"/>
  <c r="L30" i="8"/>
  <c r="J30" i="8"/>
  <c r="M29" i="8"/>
  <c r="L29" i="8"/>
  <c r="J29" i="8"/>
  <c r="M25" i="8"/>
  <c r="L25" i="8"/>
  <c r="J25" i="8"/>
  <c r="M24" i="8"/>
  <c r="L24" i="8"/>
  <c r="J24" i="8"/>
  <c r="M22" i="8"/>
  <c r="L22" i="8"/>
  <c r="J22" i="8"/>
  <c r="M21" i="8"/>
  <c r="L21" i="8"/>
  <c r="J21" i="8"/>
  <c r="M15" i="8"/>
  <c r="L15" i="8"/>
  <c r="J15" i="8"/>
  <c r="M14" i="8"/>
  <c r="L14" i="8"/>
  <c r="J14" i="8"/>
  <c r="M13" i="8"/>
  <c r="L13" i="8"/>
  <c r="J13" i="8"/>
  <c r="M12" i="8"/>
  <c r="L12" i="8"/>
  <c r="J12" i="8"/>
  <c r="M11" i="8"/>
  <c r="L11" i="8"/>
  <c r="J11" i="8"/>
  <c r="M10" i="8"/>
  <c r="L10" i="8"/>
  <c r="J10" i="8"/>
  <c r="M9" i="8"/>
  <c r="L9" i="8"/>
  <c r="J9" i="8"/>
  <c r="A181" i="7"/>
  <c r="A182" i="7" s="1"/>
  <c r="A193" i="7"/>
  <c r="A194" i="7"/>
  <c r="A195" i="7"/>
  <c r="A198" i="7"/>
  <c r="A199" i="7"/>
  <c r="M180" i="7"/>
  <c r="N180" i="7" s="1"/>
  <c r="G180" i="7"/>
  <c r="L180" i="7" s="1"/>
  <c r="M200" i="7"/>
  <c r="G200" i="7"/>
  <c r="L200" i="7" s="1"/>
  <c r="A18" i="7"/>
  <c r="M197" i="7"/>
  <c r="M196" i="7"/>
  <c r="M177" i="7"/>
  <c r="M176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39" i="7"/>
  <c r="M138" i="7"/>
  <c r="M137" i="7"/>
  <c r="M136" i="7"/>
  <c r="M135" i="7"/>
  <c r="M134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2" i="7"/>
  <c r="M111" i="7"/>
  <c r="M109" i="7"/>
  <c r="M105" i="7"/>
  <c r="M104" i="7"/>
  <c r="M102" i="7"/>
  <c r="M101" i="7"/>
  <c r="M97" i="7"/>
  <c r="M96" i="7"/>
  <c r="M95" i="7"/>
  <c r="M94" i="7"/>
  <c r="M93" i="7"/>
  <c r="M92" i="7"/>
  <c r="M91" i="7"/>
  <c r="M88" i="7"/>
  <c r="M87" i="7"/>
  <c r="M86" i="7"/>
  <c r="M85" i="7"/>
  <c r="M84" i="7"/>
  <c r="M83" i="7"/>
  <c r="M82" i="7"/>
  <c r="M79" i="7"/>
  <c r="M78" i="7"/>
  <c r="M77" i="7"/>
  <c r="M76" i="7"/>
  <c r="M75" i="7"/>
  <c r="M74" i="7"/>
  <c r="M71" i="7"/>
  <c r="M70" i="7"/>
  <c r="M69" i="7"/>
  <c r="M68" i="7"/>
  <c r="M67" i="7"/>
  <c r="M66" i="7"/>
  <c r="M65" i="7"/>
  <c r="M64" i="7"/>
  <c r="M63" i="7"/>
  <c r="M61" i="7"/>
  <c r="L61" i="7"/>
  <c r="J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39" i="7"/>
  <c r="M38" i="7"/>
  <c r="M37" i="7"/>
  <c r="M36" i="7"/>
  <c r="M35" i="7"/>
  <c r="M34" i="7"/>
  <c r="M33" i="7"/>
  <c r="M32" i="7"/>
  <c r="M31" i="7"/>
  <c r="M30" i="7"/>
  <c r="M28" i="7"/>
  <c r="M27" i="7"/>
  <c r="M26" i="7"/>
  <c r="M25" i="7"/>
  <c r="M24" i="7"/>
  <c r="M23" i="7"/>
  <c r="M22" i="7"/>
  <c r="M21" i="7"/>
  <c r="M15" i="7"/>
  <c r="M14" i="7"/>
  <c r="M13" i="7"/>
  <c r="M12" i="7"/>
  <c r="M11" i="7"/>
  <c r="M10" i="7"/>
  <c r="M9" i="7"/>
  <c r="A188" i="1"/>
  <c r="A189" i="1" s="1"/>
  <c r="A162" i="1"/>
  <c r="A163" i="1" s="1"/>
  <c r="M161" i="1"/>
  <c r="N161" i="1" s="1"/>
  <c r="J161" i="1"/>
  <c r="G161" i="1"/>
  <c r="L161" i="1" s="1"/>
  <c r="M187" i="1"/>
  <c r="G187" i="1"/>
  <c r="L187" i="1" s="1"/>
  <c r="M184" i="1"/>
  <c r="M183" i="1"/>
  <c r="M158" i="1"/>
  <c r="M157" i="1"/>
  <c r="M153" i="1"/>
  <c r="M152" i="1"/>
  <c r="M151" i="1"/>
  <c r="M150" i="1"/>
  <c r="M149" i="1"/>
  <c r="M148" i="1"/>
  <c r="M145" i="1"/>
  <c r="M144" i="1"/>
  <c r="M143" i="1"/>
  <c r="M142" i="1"/>
  <c r="M141" i="1"/>
  <c r="M140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6" i="1"/>
  <c r="M115" i="1"/>
  <c r="M114" i="1"/>
  <c r="M112" i="1"/>
  <c r="M111" i="1"/>
  <c r="M107" i="1"/>
  <c r="M105" i="1"/>
  <c r="M101" i="1"/>
  <c r="M100" i="1"/>
  <c r="M99" i="1"/>
  <c r="M98" i="1"/>
  <c r="M97" i="1"/>
  <c r="M96" i="1"/>
  <c r="M95" i="1"/>
  <c r="M94" i="1"/>
  <c r="M93" i="1"/>
  <c r="M90" i="1"/>
  <c r="M89" i="1"/>
  <c r="M88" i="1"/>
  <c r="M87" i="1"/>
  <c r="M86" i="1"/>
  <c r="M85" i="1"/>
  <c r="M82" i="1"/>
  <c r="M81" i="1"/>
  <c r="M80" i="1"/>
  <c r="M79" i="1"/>
  <c r="M78" i="1"/>
  <c r="M77" i="1"/>
  <c r="M74" i="1"/>
  <c r="M73" i="1"/>
  <c r="M72" i="1"/>
  <c r="M71" i="1"/>
  <c r="M70" i="1"/>
  <c r="M69" i="1"/>
  <c r="M68" i="1"/>
  <c r="M67" i="1"/>
  <c r="M66" i="1"/>
  <c r="M65" i="1"/>
  <c r="M64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38" i="1"/>
  <c r="M37" i="1"/>
  <c r="M36" i="1"/>
  <c r="M35" i="1"/>
  <c r="M34" i="1"/>
  <c r="M33" i="1"/>
  <c r="M32" i="1"/>
  <c r="M31" i="1"/>
  <c r="M30" i="1"/>
  <c r="M29" i="1"/>
  <c r="M27" i="1"/>
  <c r="M26" i="1"/>
  <c r="M25" i="1"/>
  <c r="M24" i="1"/>
  <c r="M23" i="1"/>
  <c r="M22" i="1"/>
  <c r="M21" i="1"/>
  <c r="M20" i="1"/>
  <c r="M14" i="1"/>
  <c r="M13" i="1"/>
  <c r="M12" i="1"/>
  <c r="M11" i="1"/>
  <c r="M10" i="1"/>
  <c r="M9" i="1"/>
  <c r="M8" i="1"/>
  <c r="A183" i="7" l="1"/>
  <c r="J180" i="7"/>
  <c r="N200" i="7"/>
  <c r="J200" i="7"/>
  <c r="A190" i="1"/>
  <c r="A191" i="1" s="1"/>
  <c r="A164" i="1"/>
  <c r="J187" i="1"/>
  <c r="N187" i="1"/>
  <c r="A184" i="7" l="1"/>
  <c r="A185" i="7" s="1"/>
  <c r="A187" i="7" l="1"/>
  <c r="A188" i="7"/>
  <c r="A186" i="7"/>
  <c r="A189" i="7" l="1"/>
  <c r="A190" i="7"/>
  <c r="A191" i="7" l="1"/>
  <c r="A192" i="7" l="1"/>
  <c r="A196" i="7" s="1"/>
  <c r="A197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57" i="8" l="1"/>
  <c r="A56" i="8"/>
  <c r="A55" i="8"/>
  <c r="G54" i="8"/>
  <c r="G53" i="8"/>
  <c r="A52" i="8"/>
  <c r="A51" i="8"/>
  <c r="G50" i="8"/>
  <c r="G49" i="8"/>
  <c r="G48" i="8"/>
  <c r="G47" i="8"/>
  <c r="N46" i="8"/>
  <c r="G46" i="8"/>
  <c r="N45" i="8"/>
  <c r="G45" i="8"/>
  <c r="A44" i="8"/>
  <c r="A43" i="8"/>
  <c r="G42" i="8"/>
  <c r="G41" i="8"/>
  <c r="G40" i="8"/>
  <c r="A39" i="8"/>
  <c r="A38" i="8"/>
  <c r="G37" i="8"/>
  <c r="A36" i="8"/>
  <c r="A35" i="8"/>
  <c r="G34" i="8"/>
  <c r="A33" i="8"/>
  <c r="G32" i="8"/>
  <c r="G31" i="8"/>
  <c r="G30" i="8"/>
  <c r="G29" i="8"/>
  <c r="A28" i="8"/>
  <c r="A27" i="8"/>
  <c r="A26" i="8"/>
  <c r="N25" i="8"/>
  <c r="G25" i="8"/>
  <c r="N24" i="8"/>
  <c r="G24" i="8"/>
  <c r="A23" i="8"/>
  <c r="G22" i="8"/>
  <c r="N21" i="8"/>
  <c r="G21" i="8"/>
  <c r="A20" i="8"/>
  <c r="A19" i="8"/>
  <c r="A18" i="8"/>
  <c r="A17" i="8"/>
  <c r="A16" i="8"/>
  <c r="G15" i="8"/>
  <c r="G14" i="8"/>
  <c r="G13" i="8"/>
  <c r="G12" i="8"/>
  <c r="G11" i="8"/>
  <c r="G10" i="8"/>
  <c r="G9" i="8"/>
  <c r="A9" i="8"/>
  <c r="A218" i="7"/>
  <c r="A217" i="7"/>
  <c r="A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197" i="7"/>
  <c r="G196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A179" i="7"/>
  <c r="A178" i="7"/>
  <c r="G177" i="7"/>
  <c r="G176" i="7"/>
  <c r="A175" i="7"/>
  <c r="A174" i="7"/>
  <c r="A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N146" i="7" s="1"/>
  <c r="G145" i="7"/>
  <c r="G144" i="7"/>
  <c r="G143" i="7"/>
  <c r="N143" i="7" s="1"/>
  <c r="G142" i="7"/>
  <c r="A141" i="7"/>
  <c r="A140" i="7"/>
  <c r="G139" i="7"/>
  <c r="G138" i="7"/>
  <c r="N138" i="7" s="1"/>
  <c r="G137" i="7"/>
  <c r="G136" i="7"/>
  <c r="G135" i="7"/>
  <c r="G134" i="7"/>
  <c r="A133" i="7"/>
  <c r="A132" i="7"/>
  <c r="G131" i="7"/>
  <c r="G130" i="7"/>
  <c r="G129" i="7"/>
  <c r="G128" i="7"/>
  <c r="G127" i="7"/>
  <c r="G126" i="7"/>
  <c r="G125" i="7"/>
  <c r="N125" i="7" s="1"/>
  <c r="G124" i="7"/>
  <c r="G123" i="7"/>
  <c r="G122" i="7"/>
  <c r="G121" i="7"/>
  <c r="G120" i="7"/>
  <c r="G119" i="7"/>
  <c r="G118" i="7"/>
  <c r="G117" i="7"/>
  <c r="G116" i="7"/>
  <c r="G115" i="7"/>
  <c r="A114" i="7"/>
  <c r="A113" i="7"/>
  <c r="G112" i="7"/>
  <c r="G111" i="7"/>
  <c r="A110" i="7"/>
  <c r="G109" i="7"/>
  <c r="N109" i="7" s="1"/>
  <c r="A108" i="7"/>
  <c r="A107" i="7"/>
  <c r="A106" i="7"/>
  <c r="G105" i="7"/>
  <c r="G104" i="7"/>
  <c r="A103" i="7"/>
  <c r="G102" i="7"/>
  <c r="G101" i="7"/>
  <c r="A100" i="7"/>
  <c r="A99" i="7"/>
  <c r="A98" i="7"/>
  <c r="G97" i="7"/>
  <c r="G96" i="7"/>
  <c r="G95" i="7"/>
  <c r="G94" i="7"/>
  <c r="G93" i="7"/>
  <c r="G92" i="7"/>
  <c r="G91" i="7"/>
  <c r="A90" i="7"/>
  <c r="A89" i="7"/>
  <c r="G88" i="7"/>
  <c r="G87" i="7"/>
  <c r="N87" i="7" s="1"/>
  <c r="G86" i="7"/>
  <c r="G85" i="7"/>
  <c r="G84" i="7"/>
  <c r="G83" i="7"/>
  <c r="G82" i="7"/>
  <c r="A81" i="7"/>
  <c r="A80" i="7"/>
  <c r="G79" i="7"/>
  <c r="G78" i="7"/>
  <c r="G77" i="7"/>
  <c r="G76" i="7"/>
  <c r="G75" i="7"/>
  <c r="G74" i="7"/>
  <c r="A73" i="7"/>
  <c r="A72" i="7"/>
  <c r="G71" i="7"/>
  <c r="G70" i="7"/>
  <c r="G69" i="7"/>
  <c r="G68" i="7"/>
  <c r="G67" i="7"/>
  <c r="G66" i="7"/>
  <c r="G65" i="7"/>
  <c r="G64" i="7"/>
  <c r="G63" i="7"/>
  <c r="A62" i="7"/>
  <c r="A61" i="7"/>
  <c r="G60" i="7"/>
  <c r="G59" i="7"/>
  <c r="N59" i="7" s="1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A41" i="7"/>
  <c r="A40" i="7"/>
  <c r="G39" i="7"/>
  <c r="G38" i="7"/>
  <c r="G37" i="7"/>
  <c r="G36" i="7"/>
  <c r="G35" i="7"/>
  <c r="G34" i="7"/>
  <c r="G33" i="7"/>
  <c r="G32" i="7"/>
  <c r="G31" i="7"/>
  <c r="G30" i="7"/>
  <c r="A29" i="7"/>
  <c r="G28" i="7"/>
  <c r="G27" i="7"/>
  <c r="G26" i="7"/>
  <c r="N26" i="7" s="1"/>
  <c r="G25" i="7"/>
  <c r="G24" i="7"/>
  <c r="G23" i="7"/>
  <c r="N23" i="7" s="1"/>
  <c r="G22" i="7"/>
  <c r="G21" i="7"/>
  <c r="A20" i="7"/>
  <c r="A19" i="7"/>
  <c r="A17" i="7"/>
  <c r="A16" i="7"/>
  <c r="G15" i="7"/>
  <c r="G14" i="7"/>
  <c r="G13" i="7"/>
  <c r="G12" i="7"/>
  <c r="G11" i="7"/>
  <c r="G10" i="7"/>
  <c r="G9" i="7"/>
  <c r="A9" i="7"/>
  <c r="A205" i="1"/>
  <c r="A204" i="1"/>
  <c r="A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A186" i="1"/>
  <c r="A185" i="1"/>
  <c r="G184" i="1"/>
  <c r="G183" i="1"/>
  <c r="A182" i="1"/>
  <c r="A181" i="1"/>
  <c r="A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A160" i="1"/>
  <c r="A159" i="1"/>
  <c r="G158" i="1"/>
  <c r="G157" i="1"/>
  <c r="A156" i="1"/>
  <c r="A155" i="1"/>
  <c r="A154" i="1"/>
  <c r="G153" i="1"/>
  <c r="G152" i="1"/>
  <c r="G151" i="1"/>
  <c r="G150" i="1"/>
  <c r="G149" i="1"/>
  <c r="G148" i="1"/>
  <c r="A147" i="1"/>
  <c r="A146" i="1"/>
  <c r="G145" i="1"/>
  <c r="G144" i="1"/>
  <c r="G143" i="1"/>
  <c r="G142" i="1"/>
  <c r="G141" i="1"/>
  <c r="G140" i="1"/>
  <c r="A139" i="1"/>
  <c r="A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A118" i="1"/>
  <c r="A117" i="1"/>
  <c r="G116" i="1"/>
  <c r="G115" i="1"/>
  <c r="G114" i="1"/>
  <c r="A113" i="1"/>
  <c r="G112" i="1"/>
  <c r="G111" i="1"/>
  <c r="A110" i="1"/>
  <c r="A109" i="1"/>
  <c r="A108" i="1"/>
  <c r="G107" i="1"/>
  <c r="A106" i="1"/>
  <c r="G105" i="1"/>
  <c r="A104" i="1"/>
  <c r="A103" i="1"/>
  <c r="A102" i="1"/>
  <c r="G101" i="1"/>
  <c r="G100" i="1"/>
  <c r="G99" i="1"/>
  <c r="G98" i="1"/>
  <c r="G97" i="1"/>
  <c r="G96" i="1"/>
  <c r="G95" i="1"/>
  <c r="G94" i="1"/>
  <c r="G93" i="1"/>
  <c r="A92" i="1"/>
  <c r="A91" i="1"/>
  <c r="G90" i="1"/>
  <c r="G89" i="1"/>
  <c r="G88" i="1"/>
  <c r="G87" i="1"/>
  <c r="G86" i="1"/>
  <c r="G85" i="1"/>
  <c r="A84" i="1"/>
  <c r="A83" i="1"/>
  <c r="G82" i="1"/>
  <c r="G81" i="1"/>
  <c r="G80" i="1"/>
  <c r="G79" i="1"/>
  <c r="G78" i="1"/>
  <c r="G77" i="1"/>
  <c r="A76" i="1"/>
  <c r="A75" i="1"/>
  <c r="G74" i="1"/>
  <c r="G73" i="1"/>
  <c r="G72" i="1"/>
  <c r="G71" i="1"/>
  <c r="G70" i="1"/>
  <c r="G69" i="1"/>
  <c r="G68" i="1"/>
  <c r="G67" i="1"/>
  <c r="G66" i="1"/>
  <c r="G65" i="1"/>
  <c r="G64" i="1"/>
  <c r="A63" i="1"/>
  <c r="A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A40" i="1"/>
  <c r="A39" i="1"/>
  <c r="G38" i="1"/>
  <c r="G37" i="1"/>
  <c r="G36" i="1"/>
  <c r="G35" i="1"/>
  <c r="G34" i="1"/>
  <c r="G33" i="1"/>
  <c r="G32" i="1"/>
  <c r="G31" i="1"/>
  <c r="G30" i="1"/>
  <c r="G29" i="1"/>
  <c r="A28" i="1"/>
  <c r="G27" i="1"/>
  <c r="G26" i="1"/>
  <c r="G25" i="1"/>
  <c r="G24" i="1"/>
  <c r="G23" i="1"/>
  <c r="G22" i="1"/>
  <c r="G21" i="1"/>
  <c r="G20" i="1"/>
  <c r="A19" i="1"/>
  <c r="A18" i="1"/>
  <c r="A17" i="1"/>
  <c r="A16" i="1"/>
  <c r="A15" i="1"/>
  <c r="G14" i="1"/>
  <c r="G13" i="1"/>
  <c r="G12" i="1"/>
  <c r="G11" i="1"/>
  <c r="G10" i="1"/>
  <c r="G9" i="1"/>
  <c r="G8" i="1"/>
  <c r="A8" i="1"/>
  <c r="L37" i="8" l="1"/>
  <c r="L58" i="8" s="1"/>
  <c r="J37" i="8"/>
  <c r="J58" i="8" s="1"/>
  <c r="N9" i="8"/>
  <c r="N22" i="8"/>
  <c r="N49" i="8"/>
  <c r="N40" i="8"/>
  <c r="N50" i="8"/>
  <c r="N34" i="8"/>
  <c r="N48" i="8"/>
  <c r="N42" i="8"/>
  <c r="N54" i="8"/>
  <c r="N29" i="8"/>
  <c r="N30" i="8"/>
  <c r="N31" i="8"/>
  <c r="N32" i="8"/>
  <c r="N37" i="8"/>
  <c r="N56" i="8" s="1"/>
  <c r="N59" i="8" s="1"/>
  <c r="N41" i="8"/>
  <c r="N47" i="8"/>
  <c r="N53" i="8"/>
  <c r="J10" i="7"/>
  <c r="L10" i="7"/>
  <c r="L22" i="7"/>
  <c r="J22" i="7"/>
  <c r="L30" i="7"/>
  <c r="J30" i="7"/>
  <c r="J46" i="7"/>
  <c r="L46" i="7"/>
  <c r="L69" i="7"/>
  <c r="J69" i="7"/>
  <c r="J77" i="7"/>
  <c r="L77" i="7"/>
  <c r="L88" i="7"/>
  <c r="J88" i="7"/>
  <c r="L96" i="7"/>
  <c r="J96" i="7"/>
  <c r="L118" i="7"/>
  <c r="J118" i="7"/>
  <c r="L144" i="7"/>
  <c r="J144" i="7"/>
  <c r="J159" i="7"/>
  <c r="L159" i="7"/>
  <c r="L78" i="7"/>
  <c r="J78" i="7"/>
  <c r="J27" i="7"/>
  <c r="L27" i="7"/>
  <c r="L38" i="7"/>
  <c r="J38" i="7"/>
  <c r="J50" i="7"/>
  <c r="L50" i="7"/>
  <c r="J54" i="7"/>
  <c r="L54" i="7"/>
  <c r="L65" i="7"/>
  <c r="J65" i="7"/>
  <c r="L92" i="7"/>
  <c r="J92" i="7"/>
  <c r="L122" i="7"/>
  <c r="J122" i="7"/>
  <c r="L129" i="7"/>
  <c r="J129" i="7"/>
  <c r="L139" i="7"/>
  <c r="J139" i="7"/>
  <c r="L142" i="7"/>
  <c r="J142" i="7"/>
  <c r="J151" i="7"/>
  <c r="L151" i="7"/>
  <c r="J163" i="7"/>
  <c r="L163" i="7"/>
  <c r="J167" i="7"/>
  <c r="L167" i="7"/>
  <c r="J171" i="7"/>
  <c r="L171" i="7"/>
  <c r="L15" i="7"/>
  <c r="J15" i="7"/>
  <c r="N22" i="7"/>
  <c r="L25" i="7"/>
  <c r="J25" i="7"/>
  <c r="L31" i="7"/>
  <c r="J31" i="7"/>
  <c r="L39" i="7"/>
  <c r="J39" i="7"/>
  <c r="L43" i="7"/>
  <c r="J43" i="7"/>
  <c r="L47" i="7"/>
  <c r="J47" i="7"/>
  <c r="L51" i="7"/>
  <c r="J51" i="7"/>
  <c r="L55" i="7"/>
  <c r="J55" i="7"/>
  <c r="L66" i="7"/>
  <c r="J66" i="7"/>
  <c r="L70" i="7"/>
  <c r="J70" i="7"/>
  <c r="L74" i="7"/>
  <c r="J74" i="7"/>
  <c r="L82" i="7"/>
  <c r="J82" i="7"/>
  <c r="L86" i="7"/>
  <c r="J86" i="7"/>
  <c r="J93" i="7"/>
  <c r="L93" i="7"/>
  <c r="J97" i="7"/>
  <c r="L97" i="7"/>
  <c r="L101" i="7"/>
  <c r="J101" i="7"/>
  <c r="L104" i="7"/>
  <c r="J104" i="7"/>
  <c r="L111" i="7"/>
  <c r="J111" i="7"/>
  <c r="J115" i="7"/>
  <c r="L115" i="7"/>
  <c r="J119" i="7"/>
  <c r="L119" i="7"/>
  <c r="J123" i="7"/>
  <c r="L123" i="7"/>
  <c r="L126" i="7"/>
  <c r="J126" i="7"/>
  <c r="L130" i="7"/>
  <c r="J130" i="7"/>
  <c r="L134" i="7"/>
  <c r="J134" i="7"/>
  <c r="J137" i="7"/>
  <c r="L137" i="7"/>
  <c r="N139" i="7"/>
  <c r="N142" i="7"/>
  <c r="L145" i="7"/>
  <c r="J145" i="7"/>
  <c r="L148" i="7"/>
  <c r="J148" i="7"/>
  <c r="L152" i="7"/>
  <c r="J152" i="7"/>
  <c r="L156" i="7"/>
  <c r="J156" i="7"/>
  <c r="L160" i="7"/>
  <c r="J160" i="7"/>
  <c r="L164" i="7"/>
  <c r="J164" i="7"/>
  <c r="L168" i="7"/>
  <c r="J168" i="7"/>
  <c r="L172" i="7"/>
  <c r="J172" i="7"/>
  <c r="L176" i="7"/>
  <c r="J176" i="7"/>
  <c r="L196" i="7"/>
  <c r="J196" i="7"/>
  <c r="L12" i="7"/>
  <c r="J12" i="7"/>
  <c r="J23" i="7"/>
  <c r="L23" i="7"/>
  <c r="L26" i="7"/>
  <c r="J26" i="7"/>
  <c r="L28" i="7"/>
  <c r="J28" i="7"/>
  <c r="J32" i="7"/>
  <c r="L32" i="7"/>
  <c r="J36" i="7"/>
  <c r="L36" i="7"/>
  <c r="L44" i="7"/>
  <c r="J44" i="7"/>
  <c r="L48" i="7"/>
  <c r="J48" i="7"/>
  <c r="L52" i="7"/>
  <c r="J52" i="7"/>
  <c r="L56" i="7"/>
  <c r="J56" i="7"/>
  <c r="J63" i="7"/>
  <c r="L63" i="7"/>
  <c r="J67" i="7"/>
  <c r="L67" i="7"/>
  <c r="J71" i="7"/>
  <c r="L71" i="7"/>
  <c r="L75" i="7"/>
  <c r="J75" i="7"/>
  <c r="L79" i="7"/>
  <c r="J79" i="7"/>
  <c r="J83" i="7"/>
  <c r="L83" i="7"/>
  <c r="J87" i="7"/>
  <c r="L87" i="7"/>
  <c r="L94" i="7"/>
  <c r="J94" i="7"/>
  <c r="N101" i="7"/>
  <c r="J105" i="7"/>
  <c r="L105" i="7"/>
  <c r="L109" i="7"/>
  <c r="J109" i="7"/>
  <c r="L112" i="7"/>
  <c r="J112" i="7"/>
  <c r="L116" i="7"/>
  <c r="J116" i="7"/>
  <c r="L120" i="7"/>
  <c r="J120" i="7"/>
  <c r="L124" i="7"/>
  <c r="J124" i="7"/>
  <c r="J127" i="7"/>
  <c r="L127" i="7"/>
  <c r="J131" i="7"/>
  <c r="L131" i="7"/>
  <c r="N134" i="7"/>
  <c r="L138" i="7"/>
  <c r="J138" i="7"/>
  <c r="J143" i="7"/>
  <c r="L143" i="7"/>
  <c r="L146" i="7"/>
  <c r="J146" i="7"/>
  <c r="L149" i="7"/>
  <c r="J149" i="7"/>
  <c r="L153" i="7"/>
  <c r="J153" i="7"/>
  <c r="L157" i="7"/>
  <c r="J157" i="7"/>
  <c r="L161" i="7"/>
  <c r="J161" i="7"/>
  <c r="L165" i="7"/>
  <c r="J165" i="7"/>
  <c r="L169" i="7"/>
  <c r="J169" i="7"/>
  <c r="L177" i="7"/>
  <c r="J177" i="7"/>
  <c r="L197" i="7"/>
  <c r="J197" i="7"/>
  <c r="J14" i="7"/>
  <c r="L14" i="7"/>
  <c r="L24" i="7"/>
  <c r="J24" i="7"/>
  <c r="L34" i="7"/>
  <c r="J34" i="7"/>
  <c r="J42" i="7"/>
  <c r="L42" i="7"/>
  <c r="J58" i="7"/>
  <c r="L58" i="7"/>
  <c r="L85" i="7"/>
  <c r="J85" i="7"/>
  <c r="L136" i="7"/>
  <c r="J136" i="7"/>
  <c r="J147" i="7"/>
  <c r="L147" i="7"/>
  <c r="J155" i="7"/>
  <c r="L155" i="7"/>
  <c r="L11" i="7"/>
  <c r="J11" i="7"/>
  <c r="N27" i="7"/>
  <c r="L35" i="7"/>
  <c r="J35" i="7"/>
  <c r="L59" i="7"/>
  <c r="J59" i="7"/>
  <c r="L9" i="7"/>
  <c r="J9" i="7"/>
  <c r="L13" i="7"/>
  <c r="J13" i="7"/>
  <c r="L21" i="7"/>
  <c r="J21" i="7"/>
  <c r="L33" i="7"/>
  <c r="J33" i="7"/>
  <c r="L37" i="7"/>
  <c r="J37" i="7"/>
  <c r="L45" i="7"/>
  <c r="J45" i="7"/>
  <c r="L49" i="7"/>
  <c r="J49" i="7"/>
  <c r="L53" i="7"/>
  <c r="J53" i="7"/>
  <c r="L57" i="7"/>
  <c r="J57" i="7"/>
  <c r="L60" i="7"/>
  <c r="J60" i="7"/>
  <c r="L64" i="7"/>
  <c r="J64" i="7"/>
  <c r="L68" i="7"/>
  <c r="J68" i="7"/>
  <c r="L76" i="7"/>
  <c r="J76" i="7"/>
  <c r="L84" i="7"/>
  <c r="J84" i="7"/>
  <c r="L91" i="7"/>
  <c r="J91" i="7"/>
  <c r="L95" i="7"/>
  <c r="J95" i="7"/>
  <c r="L102" i="7"/>
  <c r="J102" i="7"/>
  <c r="L117" i="7"/>
  <c r="J117" i="7"/>
  <c r="L121" i="7"/>
  <c r="J121" i="7"/>
  <c r="L125" i="7"/>
  <c r="J125" i="7"/>
  <c r="L128" i="7"/>
  <c r="J128" i="7"/>
  <c r="L135" i="7"/>
  <c r="J135" i="7"/>
  <c r="L150" i="7"/>
  <c r="J150" i="7"/>
  <c r="L154" i="7"/>
  <c r="J154" i="7"/>
  <c r="L158" i="7"/>
  <c r="J158" i="7"/>
  <c r="L162" i="7"/>
  <c r="J162" i="7"/>
  <c r="L166" i="7"/>
  <c r="J166" i="7"/>
  <c r="L170" i="7"/>
  <c r="J170" i="7"/>
  <c r="N43" i="7"/>
  <c r="N47" i="7"/>
  <c r="N76" i="7"/>
  <c r="N117" i="7"/>
  <c r="N129" i="7"/>
  <c r="N145" i="7"/>
  <c r="N42" i="7"/>
  <c r="N46" i="7"/>
  <c r="N64" i="7"/>
  <c r="N75" i="7"/>
  <c r="N79" i="7"/>
  <c r="N74" i="7"/>
  <c r="N78" i="7"/>
  <c r="N121" i="7"/>
  <c r="N137" i="7"/>
  <c r="N30" i="7"/>
  <c r="N32" i="7"/>
  <c r="N34" i="7"/>
  <c r="N36" i="7"/>
  <c r="N38" i="7"/>
  <c r="N48" i="7"/>
  <c r="N77" i="7"/>
  <c r="N102" i="7"/>
  <c r="N136" i="7"/>
  <c r="N177" i="7"/>
  <c r="N31" i="7"/>
  <c r="N33" i="7"/>
  <c r="N35" i="7"/>
  <c r="N37" i="7"/>
  <c r="N39" i="7"/>
  <c r="N135" i="7"/>
  <c r="N176" i="7"/>
  <c r="N144" i="7"/>
  <c r="N21" i="7"/>
  <c r="N25" i="7"/>
  <c r="N45" i="7"/>
  <c r="N53" i="7"/>
  <c r="N60" i="7"/>
  <c r="N65" i="7"/>
  <c r="N66" i="7"/>
  <c r="N70" i="7"/>
  <c r="N84" i="7"/>
  <c r="N88" i="7"/>
  <c r="N118" i="7"/>
  <c r="N122" i="7"/>
  <c r="N126" i="7"/>
  <c r="N130" i="7"/>
  <c r="N52" i="7"/>
  <c r="N9" i="7"/>
  <c r="N16" i="7" s="1"/>
  <c r="N24" i="7"/>
  <c r="N28" i="7"/>
  <c r="N44" i="7"/>
  <c r="N49" i="7"/>
  <c r="N54" i="7"/>
  <c r="N55" i="7"/>
  <c r="N67" i="7"/>
  <c r="N71" i="7"/>
  <c r="N85" i="7"/>
  <c r="N115" i="7"/>
  <c r="N119" i="7"/>
  <c r="N123" i="7"/>
  <c r="N127" i="7"/>
  <c r="N131" i="7"/>
  <c r="N58" i="7"/>
  <c r="N63" i="7"/>
  <c r="N69" i="7"/>
  <c r="N83" i="7"/>
  <c r="N50" i="7"/>
  <c r="N51" i="7"/>
  <c r="N56" i="7"/>
  <c r="N57" i="7"/>
  <c r="N68" i="7"/>
  <c r="N82" i="7"/>
  <c r="N86" i="7"/>
  <c r="N91" i="7"/>
  <c r="N92" i="7"/>
  <c r="N93" i="7"/>
  <c r="N94" i="7"/>
  <c r="N95" i="7"/>
  <c r="N96" i="7"/>
  <c r="N97" i="7"/>
  <c r="N104" i="7"/>
  <c r="N105" i="7"/>
  <c r="N111" i="7"/>
  <c r="N112" i="7"/>
  <c r="N116" i="7"/>
  <c r="N120" i="7"/>
  <c r="N124" i="7"/>
  <c r="N128" i="7"/>
  <c r="L27" i="1"/>
  <c r="J27" i="1"/>
  <c r="L23" i="1"/>
  <c r="J23" i="1"/>
  <c r="J47" i="1"/>
  <c r="L47" i="1"/>
  <c r="N47" i="1"/>
  <c r="J51" i="1"/>
  <c r="L51" i="1"/>
  <c r="N51" i="1"/>
  <c r="J59" i="1"/>
  <c r="L59" i="1"/>
  <c r="N59" i="1"/>
  <c r="J67" i="1"/>
  <c r="L67" i="1"/>
  <c r="N67" i="1"/>
  <c r="J71" i="1"/>
  <c r="L71" i="1"/>
  <c r="N71" i="1"/>
  <c r="L79" i="1"/>
  <c r="J79" i="1"/>
  <c r="N79" i="1"/>
  <c r="L111" i="1"/>
  <c r="J111" i="1"/>
  <c r="N111" i="1"/>
  <c r="J119" i="1"/>
  <c r="L119" i="1"/>
  <c r="N119" i="1"/>
  <c r="J127" i="1"/>
  <c r="L127" i="1"/>
  <c r="N127" i="1"/>
  <c r="J131" i="1"/>
  <c r="L131" i="1"/>
  <c r="N131" i="1"/>
  <c r="L143" i="1"/>
  <c r="J143" i="1"/>
  <c r="N143" i="1"/>
  <c r="J151" i="1"/>
  <c r="L151" i="1"/>
  <c r="N151" i="1"/>
  <c r="J48" i="1"/>
  <c r="L48" i="1"/>
  <c r="N48" i="1"/>
  <c r="J56" i="1"/>
  <c r="L56" i="1"/>
  <c r="N56" i="1"/>
  <c r="L64" i="1"/>
  <c r="J64" i="1"/>
  <c r="N64" i="1"/>
  <c r="L72" i="1"/>
  <c r="J72" i="1"/>
  <c r="N72" i="1"/>
  <c r="L80" i="1"/>
  <c r="J80" i="1"/>
  <c r="N80" i="1"/>
  <c r="L100" i="1"/>
  <c r="J100" i="1"/>
  <c r="N100" i="1"/>
  <c r="L116" i="1"/>
  <c r="J116" i="1"/>
  <c r="N116" i="1"/>
  <c r="L124" i="1"/>
  <c r="J124" i="1"/>
  <c r="N124" i="1"/>
  <c r="L132" i="1"/>
  <c r="J132" i="1"/>
  <c r="N132" i="1"/>
  <c r="L140" i="1"/>
  <c r="J140" i="1"/>
  <c r="N140" i="1"/>
  <c r="L144" i="1"/>
  <c r="J144" i="1"/>
  <c r="N144" i="1"/>
  <c r="L152" i="1"/>
  <c r="J152" i="1"/>
  <c r="N152" i="1"/>
  <c r="L184" i="1"/>
  <c r="J184" i="1"/>
  <c r="N184" i="1"/>
  <c r="J9" i="1"/>
  <c r="L9" i="1"/>
  <c r="J13" i="1"/>
  <c r="L13" i="1"/>
  <c r="J21" i="1"/>
  <c r="L21" i="1"/>
  <c r="L25" i="1"/>
  <c r="J25" i="1"/>
  <c r="L29" i="1"/>
  <c r="J29" i="1"/>
  <c r="N29" i="1"/>
  <c r="J33" i="1"/>
  <c r="L33" i="1"/>
  <c r="N33" i="1"/>
  <c r="L37" i="1"/>
  <c r="J37" i="1"/>
  <c r="N37" i="1"/>
  <c r="J41" i="1"/>
  <c r="L41" i="1"/>
  <c r="N41" i="1"/>
  <c r="J45" i="1"/>
  <c r="L45" i="1"/>
  <c r="N45" i="1"/>
  <c r="J49" i="1"/>
  <c r="L49" i="1"/>
  <c r="N49" i="1"/>
  <c r="J53" i="1"/>
  <c r="L53" i="1"/>
  <c r="N53" i="1"/>
  <c r="J57" i="1"/>
  <c r="L57" i="1"/>
  <c r="N57" i="1"/>
  <c r="J61" i="1"/>
  <c r="L61" i="1"/>
  <c r="N61" i="1"/>
  <c r="L65" i="1"/>
  <c r="J65" i="1"/>
  <c r="N65" i="1"/>
  <c r="L69" i="1"/>
  <c r="J69" i="1"/>
  <c r="N69" i="1"/>
  <c r="L73" i="1"/>
  <c r="J73" i="1"/>
  <c r="N73" i="1"/>
  <c r="J77" i="1"/>
  <c r="L77" i="1"/>
  <c r="N77" i="1"/>
  <c r="J81" i="1"/>
  <c r="L81" i="1"/>
  <c r="N81" i="1"/>
  <c r="L85" i="1"/>
  <c r="J85" i="1"/>
  <c r="N85" i="1"/>
  <c r="L89" i="1"/>
  <c r="J89" i="1"/>
  <c r="N89" i="1"/>
  <c r="J93" i="1"/>
  <c r="L93" i="1"/>
  <c r="N93" i="1"/>
  <c r="J97" i="1"/>
  <c r="L97" i="1"/>
  <c r="N97" i="1"/>
  <c r="J101" i="1"/>
  <c r="L101" i="1"/>
  <c r="N101" i="1"/>
  <c r="L105" i="1"/>
  <c r="J105" i="1"/>
  <c r="N105" i="1"/>
  <c r="L121" i="1"/>
  <c r="J121" i="1"/>
  <c r="N121" i="1"/>
  <c r="L125" i="1"/>
  <c r="J125" i="1"/>
  <c r="N125" i="1"/>
  <c r="L129" i="1"/>
  <c r="J129" i="1"/>
  <c r="N129" i="1"/>
  <c r="L133" i="1"/>
  <c r="J133" i="1"/>
  <c r="N133" i="1"/>
  <c r="L137" i="1"/>
  <c r="J137" i="1"/>
  <c r="N137" i="1"/>
  <c r="J141" i="1"/>
  <c r="L141" i="1"/>
  <c r="N141" i="1"/>
  <c r="J145" i="1"/>
  <c r="L145" i="1"/>
  <c r="N145" i="1"/>
  <c r="L149" i="1"/>
  <c r="J149" i="1"/>
  <c r="N149" i="1"/>
  <c r="L153" i="1"/>
  <c r="J153" i="1"/>
  <c r="N153" i="1"/>
  <c r="L157" i="1"/>
  <c r="J157" i="1"/>
  <c r="N157" i="1"/>
  <c r="L11" i="1"/>
  <c r="J11" i="1"/>
  <c r="J31" i="1"/>
  <c r="L31" i="1"/>
  <c r="N31" i="1"/>
  <c r="J35" i="1"/>
  <c r="L35" i="1"/>
  <c r="N35" i="1"/>
  <c r="J43" i="1"/>
  <c r="L43" i="1"/>
  <c r="N43" i="1"/>
  <c r="J55" i="1"/>
  <c r="L55" i="1"/>
  <c r="N55" i="1"/>
  <c r="J87" i="1"/>
  <c r="L87" i="1"/>
  <c r="N87" i="1"/>
  <c r="L95" i="1"/>
  <c r="J95" i="1"/>
  <c r="N95" i="1"/>
  <c r="L99" i="1"/>
  <c r="J99" i="1"/>
  <c r="N99" i="1"/>
  <c r="L107" i="1"/>
  <c r="J107" i="1"/>
  <c r="N107" i="1"/>
  <c r="L115" i="1"/>
  <c r="J115" i="1"/>
  <c r="N115" i="1"/>
  <c r="J123" i="1"/>
  <c r="L123" i="1"/>
  <c r="N123" i="1"/>
  <c r="J135" i="1"/>
  <c r="L135" i="1"/>
  <c r="N135" i="1"/>
  <c r="J183" i="1"/>
  <c r="L183" i="1"/>
  <c r="N183" i="1"/>
  <c r="L8" i="1"/>
  <c r="J8" i="1"/>
  <c r="J12" i="1"/>
  <c r="L12" i="1"/>
  <c r="L20" i="1"/>
  <c r="J20" i="1"/>
  <c r="L24" i="1"/>
  <c r="J24" i="1"/>
  <c r="L32" i="1"/>
  <c r="J32" i="1"/>
  <c r="N32" i="1"/>
  <c r="L36" i="1"/>
  <c r="J36" i="1"/>
  <c r="N36" i="1"/>
  <c r="J44" i="1"/>
  <c r="L44" i="1"/>
  <c r="N44" i="1"/>
  <c r="J52" i="1"/>
  <c r="L52" i="1"/>
  <c r="N52" i="1"/>
  <c r="J60" i="1"/>
  <c r="L60" i="1"/>
  <c r="N60" i="1"/>
  <c r="L68" i="1"/>
  <c r="J68" i="1"/>
  <c r="N68" i="1"/>
  <c r="L88" i="1"/>
  <c r="J88" i="1"/>
  <c r="N88" i="1"/>
  <c r="L96" i="1"/>
  <c r="J96" i="1"/>
  <c r="N96" i="1"/>
  <c r="J112" i="1"/>
  <c r="L112" i="1"/>
  <c r="N112" i="1"/>
  <c r="L120" i="1"/>
  <c r="J120" i="1"/>
  <c r="N120" i="1"/>
  <c r="L128" i="1"/>
  <c r="J128" i="1"/>
  <c r="N128" i="1"/>
  <c r="L136" i="1"/>
  <c r="J136" i="1"/>
  <c r="N136" i="1"/>
  <c r="L148" i="1"/>
  <c r="J148" i="1"/>
  <c r="N148" i="1"/>
  <c r="L10" i="1"/>
  <c r="J10" i="1"/>
  <c r="L14" i="1"/>
  <c r="J14" i="1"/>
  <c r="J22" i="1"/>
  <c r="L22" i="1"/>
  <c r="J26" i="1"/>
  <c r="L26" i="1"/>
  <c r="J30" i="1"/>
  <c r="L30" i="1"/>
  <c r="N30" i="1"/>
  <c r="L34" i="1"/>
  <c r="J34" i="1"/>
  <c r="N34" i="1"/>
  <c r="J38" i="1"/>
  <c r="L38" i="1"/>
  <c r="N38" i="1"/>
  <c r="J42" i="1"/>
  <c r="L42" i="1"/>
  <c r="N42" i="1"/>
  <c r="J46" i="1"/>
  <c r="L46" i="1"/>
  <c r="N46" i="1"/>
  <c r="J50" i="1"/>
  <c r="L50" i="1"/>
  <c r="N50" i="1"/>
  <c r="J54" i="1"/>
  <c r="L54" i="1"/>
  <c r="N54" i="1"/>
  <c r="J58" i="1"/>
  <c r="N58" i="1"/>
  <c r="L58" i="1"/>
  <c r="L66" i="1"/>
  <c r="J66" i="1"/>
  <c r="N66" i="1"/>
  <c r="L70" i="1"/>
  <c r="J70" i="1"/>
  <c r="N70" i="1"/>
  <c r="L74" i="1"/>
  <c r="J74" i="1"/>
  <c r="N74" i="1"/>
  <c r="L78" i="1"/>
  <c r="J78" i="1"/>
  <c r="N78" i="1"/>
  <c r="L82" i="1"/>
  <c r="J82" i="1"/>
  <c r="N82" i="1"/>
  <c r="L86" i="1"/>
  <c r="J86" i="1"/>
  <c r="N86" i="1"/>
  <c r="L90" i="1"/>
  <c r="J90" i="1"/>
  <c r="N90" i="1"/>
  <c r="L94" i="1"/>
  <c r="J94" i="1"/>
  <c r="N94" i="1"/>
  <c r="L98" i="1"/>
  <c r="J98" i="1"/>
  <c r="N98" i="1"/>
  <c r="L114" i="1"/>
  <c r="J114" i="1"/>
  <c r="N114" i="1"/>
  <c r="L122" i="1"/>
  <c r="J122" i="1"/>
  <c r="N122" i="1"/>
  <c r="L126" i="1"/>
  <c r="J126" i="1"/>
  <c r="N126" i="1"/>
  <c r="L130" i="1"/>
  <c r="J130" i="1"/>
  <c r="N130" i="1"/>
  <c r="L134" i="1"/>
  <c r="J134" i="1"/>
  <c r="N134" i="1"/>
  <c r="L142" i="1"/>
  <c r="J142" i="1"/>
  <c r="N142" i="1"/>
  <c r="L150" i="1"/>
  <c r="J150" i="1"/>
  <c r="N150" i="1"/>
  <c r="J158" i="1"/>
  <c r="L158" i="1"/>
  <c r="N158" i="1"/>
  <c r="N24" i="1"/>
  <c r="N25" i="1"/>
  <c r="N23" i="1"/>
  <c r="N20" i="1"/>
  <c r="N21" i="1"/>
  <c r="N22" i="1"/>
  <c r="N26" i="1"/>
  <c r="N27" i="1"/>
  <c r="N8" i="1"/>
  <c r="N15" i="1" s="1"/>
  <c r="N159" i="7"/>
  <c r="N167" i="7"/>
  <c r="N158" i="7"/>
  <c r="N162" i="7"/>
  <c r="N166" i="7"/>
  <c r="N170" i="7"/>
  <c r="N155" i="7"/>
  <c r="N148" i="7"/>
  <c r="N157" i="7"/>
  <c r="N161" i="7"/>
  <c r="N165" i="7"/>
  <c r="N169" i="7"/>
  <c r="A10" i="7"/>
  <c r="N163" i="7"/>
  <c r="N171" i="7"/>
  <c r="N151" i="7"/>
  <c r="N156" i="7"/>
  <c r="N160" i="7"/>
  <c r="N164" i="7"/>
  <c r="N168" i="7"/>
  <c r="N172" i="7"/>
  <c r="N152" i="7"/>
  <c r="N147" i="7"/>
  <c r="N149" i="7"/>
  <c r="N153" i="7"/>
  <c r="N196" i="7"/>
  <c r="N197" i="7"/>
  <c r="N150" i="7"/>
  <c r="N154" i="7"/>
  <c r="N16" i="8"/>
  <c r="A10" i="8"/>
  <c r="A9" i="1"/>
  <c r="N61" i="8" l="1"/>
  <c r="N62" i="8"/>
  <c r="N63" i="8"/>
  <c r="N60" i="8"/>
  <c r="N64" i="8" s="1"/>
  <c r="B6" i="4" s="1"/>
  <c r="B7" i="4" s="1"/>
  <c r="J219" i="7"/>
  <c r="N217" i="7"/>
  <c r="N220" i="7" s="1"/>
  <c r="L219" i="7"/>
  <c r="J206" i="1"/>
  <c r="N204" i="1"/>
  <c r="A11" i="7"/>
  <c r="A11" i="8"/>
  <c r="A10" i="1"/>
  <c r="L206" i="1"/>
  <c r="N222" i="7" l="1"/>
  <c r="N221" i="7"/>
  <c r="N223" i="7"/>
  <c r="N224" i="7"/>
  <c r="N207" i="1"/>
  <c r="N210" i="1" s="1"/>
  <c r="A12" i="7"/>
  <c r="A12" i="8"/>
  <c r="A13" i="8" s="1"/>
  <c r="A11" i="1"/>
  <c r="A12" i="1" s="1"/>
  <c r="N225" i="7" l="1"/>
  <c r="N208" i="1"/>
  <c r="N209" i="1"/>
  <c r="N211" i="1"/>
  <c r="A13" i="7"/>
  <c r="A14" i="7" s="1"/>
  <c r="A15" i="7" s="1"/>
  <c r="A14" i="8"/>
  <c r="A15" i="8" s="1"/>
  <c r="A13" i="1"/>
  <c r="A14" i="1" s="1"/>
  <c r="A21" i="8" l="1"/>
  <c r="A22" i="8" s="1"/>
  <c r="A24" i="8" s="1"/>
  <c r="N212" i="1"/>
  <c r="A21" i="7"/>
  <c r="A20" i="1"/>
  <c r="A25" i="8" l="1"/>
  <c r="A29" i="8" s="1"/>
  <c r="A30" i="8" s="1"/>
  <c r="A31" i="8" s="1"/>
  <c r="A32" i="8" s="1"/>
  <c r="A34" i="8" s="1"/>
  <c r="A37" i="8" s="1"/>
  <c r="A40" i="8" s="1"/>
  <c r="A41" i="8" s="1"/>
  <c r="A42" i="8" s="1"/>
  <c r="A45" i="8" s="1"/>
  <c r="A46" i="8" s="1"/>
  <c r="A47" i="8" s="1"/>
  <c r="A48" i="8" s="1"/>
  <c r="A49" i="8" s="1"/>
  <c r="A50" i="8" s="1"/>
  <c r="A53" i="8" s="1"/>
  <c r="A54" i="8" s="1"/>
  <c r="A22" i="7"/>
  <c r="A21" i="1"/>
  <c r="A22" i="1" s="1"/>
  <c r="A23" i="7" l="1"/>
  <c r="A24" i="7" s="1"/>
  <c r="A23" i="1"/>
  <c r="A24" i="1" s="1"/>
  <c r="A25" i="1" s="1"/>
  <c r="A26" i="1" s="1"/>
  <c r="A27" i="1" s="1"/>
  <c r="A29" i="1" s="1"/>
  <c r="A30" i="1" s="1"/>
  <c r="A31" i="1" l="1"/>
  <c r="A32" i="1" s="1"/>
  <c r="A33" i="1" s="1"/>
  <c r="A34" i="1" s="1"/>
  <c r="A35" i="1" s="1"/>
  <c r="A36" i="1" s="1"/>
  <c r="A37" i="1" s="1"/>
  <c r="A38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7" i="1" s="1"/>
  <c r="A78" i="1" s="1"/>
  <c r="A79" i="1" s="1"/>
  <c r="A80" i="1" s="1"/>
  <c r="A81" i="1" s="1"/>
  <c r="A82" i="1" s="1"/>
  <c r="A85" i="1" s="1"/>
  <c r="A86" i="1" s="1"/>
  <c r="A87" i="1" s="1"/>
  <c r="A88" i="1" s="1"/>
  <c r="A89" i="1" s="1"/>
  <c r="A90" i="1" s="1"/>
  <c r="A93" i="1" s="1"/>
  <c r="A94" i="1" s="1"/>
  <c r="A95" i="1" s="1"/>
  <c r="A96" i="1" s="1"/>
  <c r="A97" i="1" s="1"/>
  <c r="A98" i="1" s="1"/>
  <c r="A99" i="1" s="1"/>
  <c r="A100" i="1" s="1"/>
  <c r="A101" i="1" s="1"/>
  <c r="A105" i="1" s="1"/>
  <c r="A107" i="1" s="1"/>
  <c r="A111" i="1" s="1"/>
  <c r="A112" i="1" s="1"/>
  <c r="A114" i="1" s="1"/>
  <c r="A115" i="1" s="1"/>
  <c r="A116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40" i="1" s="1"/>
  <c r="A141" i="1" s="1"/>
  <c r="A142" i="1" s="1"/>
  <c r="A143" i="1" s="1"/>
  <c r="A144" i="1" s="1"/>
  <c r="A145" i="1" s="1"/>
  <c r="A148" i="1" s="1"/>
  <c r="A149" i="1" s="1"/>
  <c r="A150" i="1" s="1"/>
  <c r="A151" i="1" s="1"/>
  <c r="A152" i="1" s="1"/>
  <c r="A153" i="1" s="1"/>
  <c r="A157" i="1" s="1"/>
  <c r="A158" i="1" s="1"/>
  <c r="A25" i="7"/>
  <c r="A26" i="7" s="1"/>
  <c r="A27" i="7" s="1"/>
  <c r="A28" i="7" s="1"/>
  <c r="A30" i="7" l="1"/>
  <c r="A31" i="7" s="1"/>
  <c r="A32" i="7" s="1"/>
  <c r="A33" i="7" s="1"/>
  <c r="A34" i="7" s="1"/>
  <c r="A35" i="7" s="1"/>
  <c r="A36" i="7" s="1"/>
  <c r="A37" i="7" s="1"/>
  <c r="A38" i="7" s="1"/>
  <c r="A39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3" i="7" s="1"/>
  <c r="A64" i="7" s="1"/>
  <c r="A65" i="7" s="1"/>
  <c r="A66" i="7" s="1"/>
  <c r="A67" i="7" s="1"/>
  <c r="A68" i="7" s="1"/>
  <c r="A69" i="7" s="1"/>
  <c r="A70" i="7" s="1"/>
  <c r="A71" i="7" s="1"/>
  <c r="A74" i="7" s="1"/>
  <c r="A75" i="7" s="1"/>
  <c r="A76" i="7" s="1"/>
  <c r="A77" i="7" s="1"/>
  <c r="A78" i="7" s="1"/>
  <c r="A79" i="7" s="1"/>
  <c r="A82" i="7" s="1"/>
  <c r="A83" i="7" s="1"/>
  <c r="A84" i="7" s="1"/>
  <c r="A85" i="7" s="1"/>
  <c r="A86" i="7" s="1"/>
  <c r="A87" i="7" s="1"/>
  <c r="A88" i="7" s="1"/>
  <c r="A91" i="7" s="1"/>
  <c r="A92" i="7" s="1"/>
  <c r="A93" i="7" s="1"/>
  <c r="A94" i="7" s="1"/>
  <c r="A95" i="7" s="1"/>
  <c r="A96" i="7" s="1"/>
  <c r="A97" i="7" s="1"/>
  <c r="A101" i="7" s="1"/>
  <c r="A102" i="7" s="1"/>
  <c r="A104" i="7" s="1"/>
  <c r="A105" i="7" s="1"/>
  <c r="A109" i="7" s="1"/>
  <c r="A111" i="7" s="1"/>
  <c r="A112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4" i="7" s="1"/>
  <c r="A135" i="7" s="1"/>
  <c r="A136" i="7" s="1"/>
  <c r="A137" i="7" s="1"/>
  <c r="A138" i="7" s="1"/>
  <c r="A139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6" i="7" s="1"/>
  <c r="A177" i="7" s="1"/>
  <c r="A165" i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3" i="1" s="1"/>
  <c r="A184" i="1" s="1"/>
  <c r="A161" i="1"/>
  <c r="A180" i="7" l="1"/>
  <c r="A187" i="1"/>
  <c r="A192" i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</calcChain>
</file>

<file path=xl/sharedStrings.xml><?xml version="1.0" encoding="utf-8"?>
<sst xmlns="http://schemas.openxmlformats.org/spreadsheetml/2006/main" count="946" uniqueCount="325">
  <si>
    <t>GENERAL SUMMARY</t>
  </si>
  <si>
    <t>DESCRIPTION</t>
  </si>
  <si>
    <t>Concrete</t>
  </si>
  <si>
    <t>Plumbing</t>
  </si>
  <si>
    <t>Electrical</t>
  </si>
  <si>
    <t>Earthwork</t>
  </si>
  <si>
    <t>TOTAL BASEBID</t>
  </si>
  <si>
    <t>DETAILED BREAKDOWN OF ITEMS</t>
  </si>
  <si>
    <t>Project Name</t>
  </si>
  <si>
    <t>VISTA GREEN APARTMENTS</t>
  </si>
  <si>
    <t>Project Address</t>
  </si>
  <si>
    <t>MARTENSVILLE, SK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</si>
  <si>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</si>
  <si>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</si>
  <si>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</si>
  <si>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</si>
  <si>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</si>
  <si>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</si>
  <si>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</si>
  <si>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</si>
  <si>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</si>
  <si>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</si>
  <si>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</si>
  <si>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</si>
  <si>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</si>
  <si>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</si>
  <si>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</si>
  <si>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</si>
  <si>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</si>
  <si>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</si>
  <si>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</si>
  <si>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</si>
  <si>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</si>
  <si>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</si>
  <si>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</si>
  <si>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</si>
  <si>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26- ELECTRICAL</t>
  </si>
  <si>
    <t>FEEDERS</t>
  </si>
  <si>
    <t>CONDUITS</t>
  </si>
  <si>
    <t>4"C Emt</t>
  </si>
  <si>
    <t>LF</t>
  </si>
  <si>
    <t>4"C Lfmc</t>
  </si>
  <si>
    <t>3"C Emt</t>
  </si>
  <si>
    <t>3"C Lfmc</t>
  </si>
  <si>
    <t>2-1/2"C Emt</t>
  </si>
  <si>
    <t>2"C Emt</t>
  </si>
  <si>
    <t>1-1/4"C Emt</t>
  </si>
  <si>
    <t>1"C Emt</t>
  </si>
  <si>
    <t>CONDUCTORS</t>
  </si>
  <si>
    <t>#600 Thhn</t>
  </si>
  <si>
    <t>#600 Thwn</t>
  </si>
  <si>
    <t>#500 Thhn</t>
  </si>
  <si>
    <t>#500 Thwn</t>
  </si>
  <si>
    <t>#350 Thhn</t>
  </si>
  <si>
    <t>#4/0 Thhn</t>
  </si>
  <si>
    <t>#3/0 Thhn</t>
  </si>
  <si>
    <t>#1 Thhn</t>
  </si>
  <si>
    <t>#3Thwn</t>
  </si>
  <si>
    <t>#6 Thhn</t>
  </si>
  <si>
    <t>CIRCUIT BREAKERS</t>
  </si>
  <si>
    <t>15A/1P Circuit Breaker</t>
  </si>
  <si>
    <t>EA</t>
  </si>
  <si>
    <t>15A/2P Circuit Breaker</t>
  </si>
  <si>
    <t>15A/3P Circuit Breaker</t>
  </si>
  <si>
    <t>20A/1P Circuit Breaker</t>
  </si>
  <si>
    <t>20A/2P Circuit Breaker</t>
  </si>
  <si>
    <t>25A/2P Circuit Breaker</t>
  </si>
  <si>
    <t>30A/1P Circuit Breaker</t>
  </si>
  <si>
    <t>30A/2P Circuit Breaker</t>
  </si>
  <si>
    <t>30A/3P Circuit Breaker</t>
  </si>
  <si>
    <t>40A/1P Circuit Breaker</t>
  </si>
  <si>
    <t>40A/2P Circuit Breaker</t>
  </si>
  <si>
    <t>50A/2P Circuit Breaker</t>
  </si>
  <si>
    <t>60A/3P Circuit Breaker</t>
  </si>
  <si>
    <t>90A/3P Circuit Breaker</t>
  </si>
  <si>
    <t>100A/2P Circuit Breaker</t>
  </si>
  <si>
    <t>100A/3P Circuit Breaker</t>
  </si>
  <si>
    <t>125A/2P Circuit Breaker</t>
  </si>
  <si>
    <t>150A/3P Circuit Breaker</t>
  </si>
  <si>
    <t>200A/3P Circuit Breaker</t>
  </si>
  <si>
    <t>250A/3P Circuit Breaker</t>
  </si>
  <si>
    <t>400A/3P Circuit Breaker</t>
  </si>
  <si>
    <t>PANELS</t>
  </si>
  <si>
    <t>2A, 225A MLO, 120/208V, 3P, 4W, Surface Mounted, Nema1</t>
  </si>
  <si>
    <t>2MA, 225A MLO, 120/208V, 3P, 4W, Surface Mounted, Nema1</t>
  </si>
  <si>
    <t>2HF, 225A MLO,120/208V, 3P, 4W, Surface Mounted, Nema1</t>
  </si>
  <si>
    <t>2CPA, 225A MLO, 120/208V, 3P, 4W, Surface Mounted, Nema1</t>
  </si>
  <si>
    <t>6MA, 225A MLO, 347/600V, 3P, 4W, Surface Mounted, Nema1</t>
  </si>
  <si>
    <t>CDP-2A, 600A, 120/208V, 3P, 4W, NEMA1</t>
  </si>
  <si>
    <t>CDP-6A, 400A, 347/600V, 3P, 4W, Nema1</t>
  </si>
  <si>
    <t>MC-SA1, 1200A, 120/208V, 3P, Nema1</t>
  </si>
  <si>
    <t>MC-SA3, 1200A, 120/208V, 3P, Nema1</t>
  </si>
  <si>
    <t>Unit Panel, 125A, 120/208V, 1PH Nema 1</t>
  </si>
  <si>
    <t>MDP 6A, 800A, 347/600V, 3P, 4W, Nema1</t>
  </si>
  <si>
    <t>EQUIPMENTS</t>
  </si>
  <si>
    <t>Utility House Meter W/ CT</t>
  </si>
  <si>
    <t>Remote Temperature Sensor</t>
  </si>
  <si>
    <t>SPD: Surge Protective Device</t>
  </si>
  <si>
    <t>T-2HA, 150KVA, 600/120-208V, 3P, 4W, Nema3R, WP</t>
  </si>
  <si>
    <t>T-MC-SA1, 225KVA, 600/120-208V, 3P, 4W, Nema3R, WP</t>
  </si>
  <si>
    <t>T-MC-SA3, 225KVA, 600/120-208V, 3P, 4W, Nema3R, WP</t>
  </si>
  <si>
    <t>DISCONNECT SWITCHES</t>
  </si>
  <si>
    <t>30A/1P Disconnect Switch, Non Fused, Nema1</t>
  </si>
  <si>
    <t>30A/2P Disconnect Switch, Non Fused, Nema1</t>
  </si>
  <si>
    <t>50A/2P Disconnect Switch, Non Fused, Nema1</t>
  </si>
  <si>
    <t>60A/1P Disconnect Switch, Non Fused, Nema1</t>
  </si>
  <si>
    <t>60A/2P Disconnect Switch, Non Fused, Nema1</t>
  </si>
  <si>
    <t>60A/3P Disconnect Switch, Non Fused, NEMA1</t>
  </si>
  <si>
    <t>EQUIPMENT CONNECTIONS</t>
  </si>
  <si>
    <t>Equipment Connection for EF</t>
  </si>
  <si>
    <t>Equipment Connection For HRV</t>
  </si>
  <si>
    <t>Equipment Connection For MAU</t>
  </si>
  <si>
    <t>Equipment Connection For MD</t>
  </si>
  <si>
    <t>Equipment Connection For P</t>
  </si>
  <si>
    <t>Equipment Connection For PTAC</t>
  </si>
  <si>
    <t>Equipment Connection For SD</t>
  </si>
  <si>
    <t>Equipment Connection For SP</t>
  </si>
  <si>
    <t>Equipment Connection of EFF</t>
  </si>
  <si>
    <t>LIGHTING CIRCUITS</t>
  </si>
  <si>
    <t>3/4"C Emt</t>
  </si>
  <si>
    <t>#12 Thhn</t>
  </si>
  <si>
    <t>POWER CIRCUITS</t>
  </si>
  <si>
    <t>3/4"C Flex s</t>
  </si>
  <si>
    <t>#8 Thhn</t>
  </si>
  <si>
    <t>#10 Thhn</t>
  </si>
  <si>
    <t>LIGHT FIXTURES</t>
  </si>
  <si>
    <t>100, CEILING OR WALL MOUNTED/ 4FT LENSED STRIP LED, SIGNIFY DAY-BRITE CFI #FSSEZ 440L835UNV</t>
  </si>
  <si>
    <t>101, SURFACE MOUNT UNDER CANOPY / EXTERIOR DOORS / SURFACE MOUNT, SIGNIFY GARDCO #SDR7R099301W</t>
  </si>
  <si>
    <t>102, LED VANITY LIGHT, EE LIGHTING #VL-T2001-LED-2200-26-120-3000K-85</t>
  </si>
  <si>
    <t>103, 7" LOBBY / CENTER CORRIDOR / SURFACE MOUNT, SIGNIFY LIGHTOLIER #SD7R099301W</t>
  </si>
  <si>
    <t>104, 5" LOBBY / ABOVE SUITE DOORS / SURFACE MOUNT, SIGNIFY LIGHTOLIER #S5R835K7</t>
  </si>
  <si>
    <t>105, ATTIC LIGHTING; KEYLESS LAMPHOLDER C/W WIRE GUARD AND LONG LIFE LED RETRO-FIT LAMPS, #PORCELAIN KEYLESS</t>
  </si>
  <si>
    <t>106, 4FT SURFACE MOUNTED / LED STRIP LIGHT c/w INTEGRAL MOTION SENSOR, SIGNIFY DAY-BRITE CFI #FSS 4 40L 835 120 DIM LSXR10</t>
  </si>
  <si>
    <t>107, STAIRWELL LIGHT / 4FT SURFACE MOUNTED / LED STRIP LIGHT / MOTION / STEP DIMMING 40%, SIGNIFY DAY-BRITE CFI #FSS 4 40L 835 120 DIM SDIM</t>
  </si>
  <si>
    <t>BP1, BATTERY PACK/12V LED HEADS AS SHOWN ON PLANS/ SIZED FOR MINIMUM 30 MINUTES RUN TIME, STANPRO #SLA-12072-2N-5LJ-WH-AT</t>
  </si>
  <si>
    <t>BP2, BATTERY PACK/NO HEAD/ SIZED FOR MINIMUM 30 MINUTES RUN TIME, STANPRO #SLB-12100-00-WH</t>
  </si>
  <si>
    <t>EX1, GREEN RUNNING MAN PICTOGRAM EXIT SIGN/PROVIDE UNIVERSAL MOUNTING AS SHOWN/SELF POWERED 30 MINUTES RUN TIME, STANPRO #RMS-O-WH-IB-AT</t>
  </si>
  <si>
    <t>EX2, GREEN RUNNING MAN COMBO PICTOGRAM EXIT SIGN &amp; BATTERY UNIT c/w 2 LED HEADS/ PROVIDE UNIVERSAL MOUNTING AS SHOWN/MINIMUM 30
MINUTE BATTERY RUN TIME, STANPRO #PRMS-1036-0-2N-5LJ-AT</t>
  </si>
  <si>
    <t>EX3, GREEN RUNNING MAN PICTOGRAM EXIT SIGN / UNIVERSAL MOUNTING / SELF POWERED MINIMUM 30 MINUTES RUN TIME / COLD WEATHER RATED, STANPRO #RMRN-1-WH-IB-AT-CW</t>
  </si>
  <si>
    <t>RH1, 12V/REMOTE EMERGENCY HEAD/CONNECT TO EMERGENCY BATTERY PACK, STANPRO #S212-5W-LA-WH</t>
  </si>
  <si>
    <t>RH2, 12V/REMOTE EMERGENCY HEAD/CONNECT TO EMERGENCY BATTERY PACK/WEATHERPROOF RATED, STANPRO #SWP-2-12-5W-GY</t>
  </si>
  <si>
    <t>01, SURFACE MOUNT DOWN LIGHT, ARTIKA PRO #SKYLIGHT 9" 9FLPR-SP3-WH</t>
  </si>
  <si>
    <t>02, LED VANITY LIGHT WITH BRUSHED NICKEL PLATED FINISH, ARTIKA PRO #24VAN-NU-BN10TE-J</t>
  </si>
  <si>
    <t>03, FLUSH MOUNT FIXTURE WITH MARBLED GLASS SHADE, PEWTER, 3000K BULBS, GALAXY LIGHTING #680112MB/PT</t>
  </si>
  <si>
    <t>04, FLUSH MOUNT FIXTURE WITH MARBLED GLASS SHADE, PEWTER, 3000K BULBS, GALAXY LIGHTING #680116MB/PT</t>
  </si>
  <si>
    <t>LIGHTING CONTROLS</t>
  </si>
  <si>
    <t>Three Way Switch</t>
  </si>
  <si>
    <t>Vacancy Sensor Switch</t>
  </si>
  <si>
    <t>Lighting Control Cabinet</t>
  </si>
  <si>
    <t>Low Voltage Vacancy Switch</t>
  </si>
  <si>
    <t>Vacancy Sensor Three Way Switch</t>
  </si>
  <si>
    <t>Vacancy Sensor, Ceiling Mounted</t>
  </si>
  <si>
    <t>POWER DEVICES</t>
  </si>
  <si>
    <t>30A/1P/208V, Special Receptacle</t>
  </si>
  <si>
    <t>40A/1P/208V, Special Receptacle</t>
  </si>
  <si>
    <t>Duplex Receptacle GFCI TR</t>
  </si>
  <si>
    <t>Duplex Receptacle GFCI TR WP</t>
  </si>
  <si>
    <t>Duplex Receptacle TR</t>
  </si>
  <si>
    <t>Junction Box</t>
  </si>
  <si>
    <t>Pullstring</t>
  </si>
  <si>
    <t>DEVICES</t>
  </si>
  <si>
    <t>Cable TV Cabinets</t>
  </si>
  <si>
    <t>Data Oulet</t>
  </si>
  <si>
    <t>(4) Data Network Jack</t>
  </si>
  <si>
    <t>4 Door Controller</t>
  </si>
  <si>
    <t>Card Reader</t>
  </si>
  <si>
    <t>Communicator</t>
  </si>
  <si>
    <t>Data Network Jack</t>
  </si>
  <si>
    <t>Door Contact</t>
  </si>
  <si>
    <t>Electric Strike</t>
  </si>
  <si>
    <t>Glass Break Sensor</t>
  </si>
  <si>
    <t>Keypad</t>
  </si>
  <si>
    <t>Request To Exit</t>
  </si>
  <si>
    <t>Security Camera</t>
  </si>
  <si>
    <t>Tele Coax Outlet</t>
  </si>
  <si>
    <t>Wall Mounted Motion Sensor</t>
  </si>
  <si>
    <t>Ceiing Smoke Alarm</t>
  </si>
  <si>
    <t>Back Box</t>
  </si>
  <si>
    <t>Fire Monitoring Control Panel</t>
  </si>
  <si>
    <t>Intrusion Alarm Panel</t>
  </si>
  <si>
    <t>Main Fire Alarm Panel</t>
  </si>
  <si>
    <t>Combination Smoke/Co Alarm</t>
  </si>
  <si>
    <t>Duct Smoke Detector</t>
  </si>
  <si>
    <t>Fire Alarm Beacon WP</t>
  </si>
  <si>
    <t>Heat Detector FT</t>
  </si>
  <si>
    <t>Horn Strobe</t>
  </si>
  <si>
    <t>Manual Station</t>
  </si>
  <si>
    <t>Monitoring Module</t>
  </si>
  <si>
    <t>Smoke Detector</t>
  </si>
  <si>
    <t>Strobe</t>
  </si>
  <si>
    <t>TOTAL AMOUNT</t>
  </si>
  <si>
    <t>CONTIGENCIES (5%)</t>
  </si>
  <si>
    <t>2B, 225A MLO, 120/208V, 3P, 4W, Surface Mounted, Nema1</t>
  </si>
  <si>
    <t>2MB, 225A MLO, 120/208V, 3P, 4W, Surface Mounted, Nema1</t>
  </si>
  <si>
    <t>2CPB, 225A MLO, 120/208V, 3P, 4W, Surface Mounted, Nema1</t>
  </si>
  <si>
    <t>6MB, 225A MLO, 347/600V, 3P, 4W, Surface Mounted, Nema1</t>
  </si>
  <si>
    <t>CDP-2HB, 600A, 120/208V, 3P, 4W, NEMA1</t>
  </si>
  <si>
    <t>CDP-6B, 400A, 347/600V, 3P, 4W, Nema1</t>
  </si>
  <si>
    <t>MC-SB1, 1200A, 120/208V, 3P, Nema1</t>
  </si>
  <si>
    <t>MC-SB3, 1200A, 120/208V, 3P, Nema1</t>
  </si>
  <si>
    <t>MDP 6B, 800A, 347/600V, 3P, 4W, Nema1</t>
  </si>
  <si>
    <t>T-2HB, 150KVA, 600/120-208V, 3P, 4W, Nema3R, WP</t>
  </si>
  <si>
    <t>T-MC-SB1, 225KVA, 600/120-208V, 3P, 4W, Nema3R, WP</t>
  </si>
  <si>
    <t>T-MC-SB3, 225KVA, 600/120-208V, 3P, 4W, Nema3R, WP</t>
  </si>
  <si>
    <t>30A/3P Disconnect Switch, Non Fused, Nema1</t>
  </si>
  <si>
    <t>S, Single pole Switch</t>
  </si>
  <si>
    <t>Three Pole Switch</t>
  </si>
  <si>
    <t>1-20A T-SLOT CORRIDOR RECEPTACLE GFCI TR</t>
  </si>
  <si>
    <t>1-20A T-SLOT CORRIDOR RECEPTACLE TR</t>
  </si>
  <si>
    <t>1FP-DPP-1-DR45-1 Duplex Receptacle Pedestal</t>
  </si>
  <si>
    <t>1FP-DPP-2-DR45-2 Double Duplex Receptacle Pedestal</t>
  </si>
  <si>
    <t>120V, 20A, GFCI RECEPTACLE</t>
  </si>
  <si>
    <t>Ceiling Mounted Junction Box</t>
  </si>
  <si>
    <t>Duplex Receptacle GFCI WP</t>
  </si>
  <si>
    <t>Duplex Receptacle USB TR</t>
  </si>
  <si>
    <t>Floor Mounted Duplex Receptacle TR</t>
  </si>
  <si>
    <t>Leviton #4976-GY Cover Duplex Receptacle GFCI WP</t>
  </si>
  <si>
    <t>Push Button</t>
  </si>
  <si>
    <t>Quad Receptacle TR</t>
  </si>
  <si>
    <t>Duplex Receptacle GFCI WP TR</t>
  </si>
  <si>
    <t>1"C Pvc</t>
  </si>
  <si>
    <t>#8 Thwn</t>
  </si>
  <si>
    <t>4"C Pvc</t>
  </si>
  <si>
    <t>1 1/4"C Pvc</t>
  </si>
  <si>
    <t>3/4"C Rgs</t>
  </si>
  <si>
    <t>#10 Thwn</t>
  </si>
  <si>
    <t>MISC.</t>
  </si>
  <si>
    <t>Trenching and Backfilling</t>
  </si>
  <si>
    <t>SITE / DUCTBANK</t>
  </si>
  <si>
    <t>17"x10" 2 Ducts (100mm rpvc): 1 for Telephone, 1 For CATV</t>
  </si>
  <si>
    <t>17"x17" 4 Ducts (100mm rpvc) For Secondary Power Cables</t>
  </si>
  <si>
    <t>24"X10" 3 Ducts (100mm rpvc): 1 Each For TEL, CATV And Flexnet</t>
  </si>
  <si>
    <t>SITE LIGHT FIXTURES</t>
  </si>
  <si>
    <t>200, MOUNT ON WALL AT 15' AFF / TC CONTROL SEE DETAIL / 4000K / CONFIRM FINISH, SIGNIFY KEENE #LPW-16-30-NW-G3-4-120</t>
  </si>
  <si>
    <t>201, MOUNT ON WALL AT 15' AFF / TC CONTROL SEE DETAIL / 4000K / CONFIRM FINISH, SIGNIFY KEENE #LPW-32-70-NW-G3-4-120</t>
  </si>
  <si>
    <t>300, MOUNT ON 20' POLE, / SINGLE HEAD / INTERNAL HOUSE SIDE SHIELD / TC CONTROL SEE DETAIL / 4000K / CONFIRM FINISH, SIGNIFY GARDCO #ECF-S-32L-530-NW-G2-4-HIS</t>
  </si>
  <si>
    <t>301, MOUNT ON 20' POLE, / SINGLE HEAD / INTERNAL HOUSE SIDE SHIELD / TC CONTROL SEE DETAIL / 4000K / CONFIRM FINISH, SIGNIFY GARDCO #ECF-S-32L-530-NW-G2-3-HIS</t>
  </si>
  <si>
    <t>302, MOUNT ON 20' POLE, / SINGLE HEAD / INTERNAL HOUSE SIDE SHIELD / TC CONTROL SEE DETAIL / 4000K / CONFIRM FINISH, SIGNIFY GARDCO #ECF-S-48L-900-NW-G2-4-HIS</t>
  </si>
  <si>
    <t>303, MOUNT ON 20' POLE, / DUAL HEAD / TC CONTROL SEE DETAIL / 4000K / CONFIRM FINISH, SIGNIFY GARDCO #ECF-S-48L-900-NW-G2-4</t>
  </si>
  <si>
    <t>SITE LIGHT POLES</t>
  </si>
  <si>
    <t>20' Double Head Site Lighting Pole</t>
  </si>
  <si>
    <t>20' Single Head Site Lighting Pole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</si>
  <si>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</si>
  <si>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</si>
  <si>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</si>
  <si>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</si>
  <si>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</si>
  <si>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</si>
  <si>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</si>
  <si>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</si>
  <si>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</si>
  <si>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</si>
  <si>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</si>
  <si>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</si>
  <si>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</si>
  <si>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</si>
  <si>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</si>
  <si>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</si>
  <si>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</si>
  <si>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</si>
  <si>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Metal</t>
  </si>
  <si>
    <t>Steel</t>
  </si>
  <si>
    <t>Roofing</t>
  </si>
  <si>
    <t>Roofer</t>
  </si>
  <si>
    <t>Genral Labor</t>
  </si>
  <si>
    <t>Labor</t>
  </si>
  <si>
    <t>Exterior Improvement</t>
  </si>
  <si>
    <t>B15S</t>
  </si>
  <si>
    <t>Misc</t>
  </si>
  <si>
    <t>Manhour Increase Factor</t>
  </si>
  <si>
    <t>Each/Count</t>
  </si>
  <si>
    <t>Linear Footage</t>
  </si>
  <si>
    <t>Square Footage</t>
  </si>
  <si>
    <t>SF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</si>
  <si>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</si>
  <si>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</si>
  <si>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</si>
  <si>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</si>
  <si>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</si>
  <si>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</si>
  <si>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</si>
  <si>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</si>
  <si>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</si>
  <si>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</si>
  <si>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</si>
  <si>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</si>
  <si>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</si>
  <si>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</si>
  <si>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</si>
  <si>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</si>
  <si>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</si>
  <si>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</si>
  <si>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</si>
  <si>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</si>
  <si>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</si>
  <si>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</si>
  <si>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</si>
  <si>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</si>
  <si>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</si>
  <si>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</si>
  <si>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</si>
  <si>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</si>
  <si>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</si>
  <si>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</si>
  <si>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</si>
  <si>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</si>
  <si>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</si>
  <si>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</si>
  <si>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</si>
  <si>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</si>
  <si>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</si>
  <si>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</si>
  <si>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</si>
  <si>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</si>
  <si>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OVERHEAD &amp; PROFIT (20%)</t>
  </si>
  <si>
    <t>TAX (6%)</t>
  </si>
  <si>
    <t>INSURANCE</t>
  </si>
  <si>
    <t>Thermostat</t>
  </si>
  <si>
    <r>
      <t>LOW VOLTAGE</t>
    </r>
    <r>
      <rPr>
        <b/>
        <sz val="12"/>
        <color rgb="FFFF0000"/>
        <rFont val="Calibri"/>
        <family val="2"/>
      </rPr>
      <t xml:space="preserve"> (Rough In's Only)</t>
    </r>
  </si>
  <si>
    <r>
      <t>FIRE ALARM</t>
    </r>
    <r>
      <rPr>
        <b/>
        <sz val="12"/>
        <color rgb="FFFF0000"/>
        <rFont val="Calibri"/>
        <family val="2"/>
      </rPr>
      <t xml:space="preserve"> (Rough In's Only)</t>
    </r>
  </si>
  <si>
    <r>
      <t xml:space="preserve">FIRE ALARM </t>
    </r>
    <r>
      <rPr>
        <b/>
        <sz val="12"/>
        <color rgb="FFFF0000"/>
        <rFont val="Calibri"/>
        <family val="2"/>
      </rPr>
      <t>(Rough In's Only)</t>
    </r>
  </si>
  <si>
    <t>TOTAL COST</t>
  </si>
  <si>
    <t>Building A</t>
  </si>
  <si>
    <t>Building B</t>
  </si>
  <si>
    <t>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</si>
</sst>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  <numFmt numFmtId="167" formatCode="000000"/>
    <numFmt numFmtId="168" formatCode="0.0"/>
    <numFmt numFmtId="169" formatCode="0.0%"/>
    <numFmt numFmtId="170" formatCode="_-[$$-409]* #,##0.00_ ;_-[$$-409]* \-#,##0.00\ ;_-[$$-409]* &quot;-&quot;??_ ;_-@_ "/>
    <numFmt numFmtId="171" formatCode="[$-409]d\-mmm\-yy;@"/>
  </numFmts>
  <fonts count="34">
    <font>
      <sz val="11"/>
      <color theme="1"/>
      <name val="Tw Cen MT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4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indexed="9"/>
      <name val="Calibri"/>
      <family val="2"/>
    </font>
    <font>
      <b/>
      <sz val="12"/>
      <color indexed="9"/>
      <name val="Calibri"/>
      <family val="2"/>
    </font>
    <font>
      <b/>
      <sz val="12"/>
      <color indexed="8"/>
      <name val="Calibri"/>
      <family val="2"/>
    </font>
    <font>
      <sz val="12"/>
      <color rgb="FF0C0C0C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0C0C0C"/>
      <name val="Calibri"/>
      <family val="2"/>
    </font>
    <font>
      <b/>
      <sz val="12"/>
      <color theme="6"/>
      <name val="Calibri"/>
      <family val="2"/>
    </font>
    <font>
      <b/>
      <sz val="11"/>
      <color rgb="FF000000"/>
      <name val="Calibri"/>
      <family val="2"/>
    </font>
    <font>
      <sz val="16"/>
      <color rgb="FFFFFFFF"/>
      <name val="Calibri"/>
      <family val="2"/>
    </font>
    <font>
      <sz val="14"/>
      <color rgb="FFFFFFFF"/>
      <name val="Calibri"/>
      <family val="2"/>
    </font>
    <font>
      <b/>
      <sz val="12"/>
      <name val="Times New Roman"/>
      <family val="1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13554"/>
        <bgColor indexed="64"/>
      </patternFill>
    </fill>
    <fill>
      <patternFill patternType="solid">
        <fgColor rgb="FF013554"/>
        <bgColor rgb="FF36609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 tint="-0.14999847407452621"/>
        <bgColor rgb="FF92CDDC"/>
      </patternFill>
    </fill>
    <fill>
      <patternFill patternType="solid">
        <fgColor theme="0" tint="-0.14990691854609822"/>
        <bgColor rgb="FFDAEEF3"/>
      </patternFill>
    </fill>
    <fill>
      <patternFill patternType="solid">
        <fgColor theme="0" tint="-0.14990691854609822"/>
        <bgColor rgb="FFB6DDE8"/>
      </patternFill>
    </fill>
    <fill>
      <patternFill patternType="solid">
        <fgColor theme="0" tint="-0.14990691854609822"/>
        <bgColor rgb="FF92CDDC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3">
    <xf numFmtId="0" fontId="0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9" borderId="39" applyNumberFormat="0" applyFont="0" applyAlignment="0" applyProtection="0"/>
    <xf numFmtId="164" fontId="3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0" borderId="0"/>
    <xf numFmtId="0" fontId="28" fillId="0" borderId="0"/>
    <xf numFmtId="0" fontId="29" fillId="0" borderId="0">
      <protection locked="0"/>
    </xf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1" fontId="30" fillId="2" borderId="15">
      <alignment horizontal="center" vertical="center"/>
    </xf>
  </cellStyleXfs>
  <cellXfs count="202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16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164" fontId="4" fillId="4" borderId="7" xfId="6" applyFont="1" applyFill="1" applyBorder="1"/>
    <xf numFmtId="165" fontId="4" fillId="4" borderId="7" xfId="6" applyNumberFormat="1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6" fontId="4" fillId="4" borderId="10" xfId="6" applyNumberFormat="1" applyFont="1" applyFill="1" applyBorder="1"/>
    <xf numFmtId="0" fontId="3" fillId="3" borderId="1" xfId="7" applyFont="1" applyFill="1" applyBorder="1" applyAlignment="1">
      <alignment horizontal="right"/>
    </xf>
    <xf numFmtId="9" fontId="3" fillId="3" borderId="2" xfId="1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3" fontId="10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1" fontId="11" fillId="2" borderId="12" xfId="3" applyNumberFormat="1" applyFont="1" applyFill="1" applyBorder="1" applyAlignment="1">
      <alignment horizontal="center" vertical="center"/>
    </xf>
    <xf numFmtId="1" fontId="11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1" fillId="2" borderId="14" xfId="3" applyNumberFormat="1" applyFont="1" applyFill="1" applyBorder="1" applyAlignment="1">
      <alignment horizontal="center" vertical="center"/>
    </xf>
    <xf numFmtId="1" fontId="11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8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/>
    </xf>
    <xf numFmtId="9" fontId="19" fillId="0" borderId="15" xfId="0" applyNumberFormat="1" applyFont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20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168" fontId="9" fillId="0" borderId="15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left" vertical="center"/>
    </xf>
    <xf numFmtId="164" fontId="12" fillId="0" borderId="23" xfId="1" applyFont="1" applyFill="1" applyBorder="1" applyAlignment="1">
      <alignment horizontal="right" vertical="center"/>
    </xf>
    <xf numFmtId="165" fontId="7" fillId="0" borderId="21" xfId="0" applyNumberFormat="1" applyFont="1" applyBorder="1" applyAlignment="1">
      <alignment horizontal="left" vertical="center"/>
    </xf>
    <xf numFmtId="0" fontId="18" fillId="0" borderId="23" xfId="0" applyFont="1" applyBorder="1" applyAlignment="1">
      <alignment vertical="center"/>
    </xf>
    <xf numFmtId="166" fontId="18" fillId="0" borderId="23" xfId="0" applyNumberFormat="1" applyFont="1" applyBorder="1" applyAlignment="1">
      <alignment horizontal="center" vertical="center"/>
    </xf>
    <xf numFmtId="165" fontId="18" fillId="0" borderId="23" xfId="0" applyNumberFormat="1" applyFont="1" applyBorder="1" applyAlignment="1">
      <alignment vertical="center"/>
    </xf>
    <xf numFmtId="165" fontId="8" fillId="0" borderId="23" xfId="0" applyNumberFormat="1" applyFont="1" applyBorder="1" applyAlignment="1">
      <alignment horizontal="center" vertical="center"/>
    </xf>
    <xf numFmtId="164" fontId="7" fillId="2" borderId="0" xfId="0" applyNumberFormat="1" applyFont="1" applyFill="1" applyAlignment="1">
      <alignment vertical="center"/>
    </xf>
    <xf numFmtId="166" fontId="18" fillId="8" borderId="34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2" fillId="0" borderId="35" xfId="0" applyFont="1" applyBorder="1" applyAlignment="1">
      <alignment vertical="center"/>
    </xf>
    <xf numFmtId="0" fontId="8" fillId="0" borderId="0" xfId="0" applyFont="1" applyAlignment="1">
      <alignment horizontal="left"/>
    </xf>
    <xf numFmtId="166" fontId="7" fillId="0" borderId="2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6" fontId="7" fillId="0" borderId="30" xfId="0" applyNumberFormat="1" applyFont="1" applyBorder="1" applyAlignment="1">
      <alignment horizontal="center" vertical="center"/>
    </xf>
    <xf numFmtId="166" fontId="11" fillId="0" borderId="35" xfId="0" applyNumberFormat="1" applyFont="1" applyBorder="1" applyAlignment="1">
      <alignment vertical="center"/>
    </xf>
    <xf numFmtId="165" fontId="7" fillId="0" borderId="3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1" fillId="0" borderId="0" xfId="0" applyFont="1"/>
    <xf numFmtId="0" fontId="0" fillId="2" borderId="0" xfId="0" applyFill="1"/>
    <xf numFmtId="166" fontId="0" fillId="2" borderId="0" xfId="0" applyNumberFormat="1" applyFill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2" fillId="0" borderId="24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171" fontId="13" fillId="2" borderId="7" xfId="0" applyNumberFormat="1" applyFont="1" applyFill="1" applyBorder="1" applyAlignment="1">
      <alignment horizontal="left" vertical="center" wrapText="1"/>
    </xf>
    <xf numFmtId="171" fontId="13" fillId="2" borderId="7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167" fontId="14" fillId="11" borderId="12" xfId="0" applyNumberFormat="1" applyFont="1" applyFill="1" applyBorder="1" applyAlignment="1">
      <alignment horizontal="center" vertical="center" wrapText="1"/>
    </xf>
    <xf numFmtId="167" fontId="14" fillId="11" borderId="13" xfId="0" applyNumberFormat="1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167" fontId="14" fillId="11" borderId="2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7" fontId="16" fillId="10" borderId="14" xfId="0" applyNumberFormat="1" applyFont="1" applyFill="1" applyBorder="1" applyAlignment="1">
      <alignment horizontal="center" vertical="center" wrapText="1"/>
    </xf>
    <xf numFmtId="167" fontId="16" fillId="10" borderId="15" xfId="0" applyNumberFormat="1" applyFont="1" applyFill="1" applyBorder="1" applyAlignment="1">
      <alignment horizontal="center" vertical="center" wrapText="1"/>
    </xf>
    <xf numFmtId="167" fontId="14" fillId="11" borderId="15" xfId="0" applyNumberFormat="1" applyFont="1" applyFill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left" vertical="center" wrapText="1"/>
    </xf>
    <xf numFmtId="167" fontId="16" fillId="10" borderId="3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0" fillId="12" borderId="15" xfId="0" applyFont="1" applyFill="1" applyBorder="1" applyAlignment="1">
      <alignment horizontal="center" vertical="center" wrapText="1"/>
    </xf>
    <xf numFmtId="165" fontId="20" fillId="12" borderId="15" xfId="0" applyNumberFormat="1" applyFont="1" applyFill="1" applyBorder="1" applyAlignment="1">
      <alignment horizontal="center" vertical="center"/>
    </xf>
    <xf numFmtId="0" fontId="21" fillId="13" borderId="14" xfId="0" applyFont="1" applyFill="1" applyBorder="1" applyAlignment="1">
      <alignment horizontal="left" vertical="center"/>
    </xf>
    <xf numFmtId="0" fontId="9" fillId="13" borderId="1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left" vertical="center" wrapText="1"/>
    </xf>
    <xf numFmtId="0" fontId="22" fillId="13" borderId="15" xfId="0" applyFont="1" applyFill="1" applyBorder="1" applyAlignment="1">
      <alignment horizontal="center" vertical="center"/>
    </xf>
    <xf numFmtId="1" fontId="22" fillId="13" borderId="15" xfId="0" applyNumberFormat="1" applyFont="1" applyFill="1" applyBorder="1" applyAlignment="1">
      <alignment horizontal="center" vertical="center"/>
    </xf>
    <xf numFmtId="164" fontId="22" fillId="13" borderId="15" xfId="0" applyNumberFormat="1" applyFont="1" applyFill="1" applyBorder="1" applyAlignment="1">
      <alignment horizontal="left" vertical="center"/>
    </xf>
    <xf numFmtId="166" fontId="24" fillId="13" borderId="30" xfId="0" applyNumberFormat="1" applyFont="1" applyFill="1" applyBorder="1" applyAlignment="1">
      <alignment horizontal="left" vertical="center"/>
    </xf>
    <xf numFmtId="0" fontId="21" fillId="13" borderId="15" xfId="0" applyFont="1" applyFill="1" applyBorder="1" applyAlignment="1">
      <alignment horizontal="center"/>
    </xf>
    <xf numFmtId="9" fontId="21" fillId="13" borderId="15" xfId="0" applyNumberFormat="1" applyFont="1" applyFill="1" applyBorder="1" applyAlignment="1">
      <alignment horizontal="left" vertical="center"/>
    </xf>
    <xf numFmtId="0" fontId="21" fillId="14" borderId="14" xfId="0" applyFont="1" applyFill="1" applyBorder="1" applyAlignment="1">
      <alignment horizontal="left" vertical="center"/>
    </xf>
    <xf numFmtId="0" fontId="9" fillId="14" borderId="15" xfId="0" applyFont="1" applyFill="1" applyBorder="1" applyAlignment="1">
      <alignment horizontal="center" vertical="center"/>
    </xf>
    <xf numFmtId="0" fontId="21" fillId="14" borderId="15" xfId="0" applyFont="1" applyFill="1" applyBorder="1" applyAlignment="1">
      <alignment horizontal="center"/>
    </xf>
    <xf numFmtId="9" fontId="21" fillId="14" borderId="15" xfId="0" applyNumberFormat="1" applyFont="1" applyFill="1" applyBorder="1" applyAlignment="1">
      <alignment horizontal="left" vertical="center"/>
    </xf>
    <xf numFmtId="166" fontId="24" fillId="14" borderId="30" xfId="0" applyNumberFormat="1" applyFont="1" applyFill="1" applyBorder="1" applyAlignment="1">
      <alignment horizontal="left" vertical="center"/>
    </xf>
    <xf numFmtId="0" fontId="21" fillId="15" borderId="14" xfId="0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/>
    </xf>
    <xf numFmtId="10" fontId="21" fillId="15" borderId="15" xfId="0" applyNumberFormat="1" applyFont="1" applyFill="1" applyBorder="1" applyAlignment="1">
      <alignment horizontal="left" vertical="center"/>
    </xf>
    <xf numFmtId="166" fontId="24" fillId="15" borderId="30" xfId="0" applyNumberFormat="1" applyFont="1" applyFill="1" applyBorder="1" applyAlignment="1">
      <alignment horizontal="left" vertical="center"/>
    </xf>
    <xf numFmtId="169" fontId="21" fillId="15" borderId="15" xfId="0" applyNumberFormat="1" applyFont="1" applyFill="1" applyBorder="1" applyAlignment="1">
      <alignment horizontal="left" vertical="center"/>
    </xf>
    <xf numFmtId="0" fontId="21" fillId="15" borderId="27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center" vertical="center"/>
    </xf>
    <xf numFmtId="167" fontId="21" fillId="15" borderId="28" xfId="0" applyNumberFormat="1" applyFont="1" applyFill="1" applyBorder="1" applyAlignment="1">
      <alignment horizontal="center" vertical="center"/>
    </xf>
    <xf numFmtId="0" fontId="21" fillId="15" borderId="28" xfId="0" applyFont="1" applyFill="1" applyBorder="1" applyAlignment="1">
      <alignment horizontal="left" vertical="center" wrapText="1"/>
    </xf>
    <xf numFmtId="0" fontId="22" fillId="15" borderId="28" xfId="0" applyFont="1" applyFill="1" applyBorder="1" applyAlignment="1">
      <alignment horizontal="center" vertical="center"/>
    </xf>
    <xf numFmtId="1" fontId="22" fillId="15" borderId="28" xfId="0" applyNumberFormat="1" applyFont="1" applyFill="1" applyBorder="1" applyAlignment="1">
      <alignment horizontal="center" vertical="center"/>
    </xf>
    <xf numFmtId="164" fontId="22" fillId="15" borderId="28" xfId="0" applyNumberFormat="1" applyFont="1" applyFill="1" applyBorder="1" applyAlignment="1">
      <alignment horizontal="left" vertical="center"/>
    </xf>
    <xf numFmtId="166" fontId="24" fillId="15" borderId="36" xfId="0" applyNumberFormat="1" applyFont="1" applyFill="1" applyBorder="1" applyAlignment="1">
      <alignment horizontal="left" vertical="center"/>
    </xf>
    <xf numFmtId="0" fontId="21" fillId="13" borderId="15" xfId="0" applyFont="1" applyFill="1" applyBorder="1" applyAlignment="1">
      <alignment horizontal="left"/>
    </xf>
    <xf numFmtId="1" fontId="21" fillId="16" borderId="15" xfId="0" applyNumberFormat="1" applyFont="1" applyFill="1" applyBorder="1" applyAlignment="1">
      <alignment horizontal="center" vertical="center"/>
    </xf>
    <xf numFmtId="0" fontId="21" fillId="16" borderId="15" xfId="0" applyFont="1" applyFill="1" applyBorder="1" applyAlignment="1">
      <alignment horizontal="center" vertical="center"/>
    </xf>
    <xf numFmtId="9" fontId="21" fillId="16" borderId="15" xfId="2" applyFont="1" applyFill="1" applyBorder="1" applyAlignment="1">
      <alignment horizontal="left" vertical="center"/>
    </xf>
    <xf numFmtId="0" fontId="21" fillId="14" borderId="15" xfId="0" applyFont="1" applyFill="1" applyBorder="1" applyAlignment="1">
      <alignment horizontal="left"/>
    </xf>
    <xf numFmtId="1" fontId="21" fillId="17" borderId="15" xfId="0" applyNumberFormat="1" applyFont="1" applyFill="1" applyBorder="1" applyAlignment="1">
      <alignment horizontal="center" vertical="center"/>
    </xf>
    <xf numFmtId="0" fontId="21" fillId="17" borderId="15" xfId="0" applyFont="1" applyFill="1" applyBorder="1" applyAlignment="1">
      <alignment horizontal="center" vertical="center"/>
    </xf>
    <xf numFmtId="9" fontId="21" fillId="17" borderId="15" xfId="2" applyFont="1" applyFill="1" applyBorder="1" applyAlignment="1">
      <alignment horizontal="left" vertical="center"/>
    </xf>
    <xf numFmtId="0" fontId="21" fillId="15" borderId="15" xfId="0" applyFont="1" applyFill="1" applyBorder="1" applyAlignment="1">
      <alignment horizontal="left"/>
    </xf>
    <xf numFmtId="1" fontId="21" fillId="18" borderId="15" xfId="0" applyNumberFormat="1" applyFont="1" applyFill="1" applyBorder="1" applyAlignment="1">
      <alignment horizontal="center" vertical="center"/>
    </xf>
    <xf numFmtId="0" fontId="21" fillId="18" borderId="15" xfId="0" applyFont="1" applyFill="1" applyBorder="1" applyAlignment="1">
      <alignment horizontal="center" vertical="center"/>
    </xf>
    <xf numFmtId="10" fontId="21" fillId="18" borderId="15" xfId="2" applyNumberFormat="1" applyFont="1" applyFill="1" applyBorder="1" applyAlignment="1">
      <alignment horizontal="left" vertical="center"/>
    </xf>
    <xf numFmtId="0" fontId="21" fillId="18" borderId="15" xfId="0" applyFont="1" applyFill="1" applyBorder="1" applyAlignment="1">
      <alignment horizontal="left" wrapText="1"/>
    </xf>
    <xf numFmtId="9" fontId="21" fillId="18" borderId="15" xfId="2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170" fontId="9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 wrapText="1"/>
    </xf>
    <xf numFmtId="0" fontId="18" fillId="7" borderId="15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 wrapText="1"/>
    </xf>
    <xf numFmtId="167" fontId="26" fillId="11" borderId="15" xfId="0" applyNumberFormat="1" applyFont="1" applyFill="1" applyBorder="1" applyAlignment="1">
      <alignment horizontal="center" vertical="center" wrapText="1"/>
    </xf>
    <xf numFmtId="166" fontId="10" fillId="0" borderId="29" xfId="0" applyNumberFormat="1" applyFont="1" applyBorder="1"/>
    <xf numFmtId="166" fontId="10" fillId="0" borderId="30" xfId="0" applyNumberFormat="1" applyFont="1" applyBorder="1"/>
    <xf numFmtId="0" fontId="10" fillId="0" borderId="40" xfId="0" applyFont="1" applyBorder="1" applyAlignment="1">
      <alignment horizontal="center" vertical="center"/>
    </xf>
    <xf numFmtId="166" fontId="10" fillId="0" borderId="38" xfId="4" applyNumberFormat="1" applyFont="1" applyFill="1" applyBorder="1" applyAlignment="1">
      <alignment vertical="center"/>
    </xf>
    <xf numFmtId="167" fontId="26" fillId="11" borderId="1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4" fontId="0" fillId="2" borderId="0" xfId="0" applyNumberFormat="1" applyFill="1"/>
    <xf numFmtId="167" fontId="25" fillId="11" borderId="41" xfId="0" applyNumberFormat="1" applyFont="1" applyFill="1" applyBorder="1" applyAlignment="1">
      <alignment horizontal="center" vertical="center" wrapText="1"/>
    </xf>
    <xf numFmtId="167" fontId="25" fillId="11" borderId="42" xfId="0" applyNumberFormat="1" applyFont="1" applyFill="1" applyBorder="1" applyAlignment="1">
      <alignment horizontal="center" vertical="center" wrapText="1"/>
    </xf>
    <xf numFmtId="167" fontId="25" fillId="11" borderId="43" xfId="0" applyNumberFormat="1" applyFont="1" applyFill="1" applyBorder="1" applyAlignment="1">
      <alignment horizontal="center" vertical="center" wrapText="1"/>
    </xf>
    <xf numFmtId="49" fontId="27" fillId="0" borderId="38" xfId="0" applyNumberFormat="1" applyFont="1" applyBorder="1" applyAlignment="1">
      <alignment horizontal="center" vertical="center"/>
    </xf>
    <xf numFmtId="0" fontId="21" fillId="13" borderId="44" xfId="0" applyFont="1" applyFill="1" applyBorder="1" applyAlignment="1">
      <alignment horizontal="center" vertical="center"/>
    </xf>
    <xf numFmtId="0" fontId="21" fillId="13" borderId="37" xfId="0" applyFont="1" applyFill="1" applyBorder="1" applyAlignment="1">
      <alignment horizontal="center" vertical="center"/>
    </xf>
    <xf numFmtId="0" fontId="21" fillId="13" borderId="45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center" vertical="center"/>
    </xf>
    <xf numFmtId="0" fontId="32" fillId="1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20" fillId="12" borderId="15" xfId="0" applyFont="1" applyFill="1" applyBorder="1" applyAlignment="1">
      <alignment horizontal="center" vertical="center" wrapText="1"/>
    </xf>
    <xf numFmtId="164" fontId="7" fillId="0" borderId="31" xfId="0" applyNumberFormat="1" applyFont="1" applyBorder="1" applyAlignment="1">
      <alignment horizontal="center" vertical="center" wrapText="1"/>
    </xf>
    <xf numFmtId="164" fontId="7" fillId="0" borderId="32" xfId="0" applyNumberFormat="1" applyFont="1" applyBorder="1" applyAlignment="1">
      <alignment horizontal="center" vertical="center" wrapText="1"/>
    </xf>
    <xf numFmtId="164" fontId="7" fillId="0" borderId="33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13554"/>
      <color rgb="FF00496A"/>
      <color rgb="FF4A4C4C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Summary'!$A$4:$A$6</c:f>
              <c:strCache>
                <c:ptCount val="3"/>
                <c:pt idx="0">
                  <c:v>Building A</c:v>
                </c:pt>
                <c:pt idx="1">
                  <c:v>Building B</c:v>
                </c:pt>
                <c:pt idx="2">
                  <c:v>Site</c:v>
                </c:pt>
              </c:strCache>
            </c:strRef>
          </c:cat>
          <c:val>
            <c:numRef>
              <c:f>'General Summary'!$B$4:$B$6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0-4C10-AC4A-59F55C3EE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08af950-91e3-4d7c-8fb1-24ad1ca2a258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1543</xdr:colOff>
      <xdr:row>2</xdr:row>
      <xdr:rowOff>10886</xdr:rowOff>
    </xdr:from>
    <xdr:to>
      <xdr:col>13</xdr:col>
      <xdr:colOff>2969</xdr:colOff>
      <xdr:row>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5</xdr:row>
      <xdr:rowOff>0</xdr:rowOff>
    </xdr:from>
    <xdr:ext cx="184731" cy="28551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2020" y="0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8551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4820" y="0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0</xdr:row>
      <xdr:rowOff>0</xdr:rowOff>
    </xdr:from>
    <xdr:ext cx="184731" cy="283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64A946-66C1-474C-8A74-F9E9E1D81412}"/>
            </a:ext>
          </a:extLst>
        </xdr:cNvPr>
        <xdr:cNvSpPr txBox="1"/>
      </xdr:nvSpPr>
      <xdr:spPr>
        <a:xfrm>
          <a:off x="22764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83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F31E62-2678-43C6-9665-EA1368C1ECAB}"/>
            </a:ext>
          </a:extLst>
        </xdr:cNvPr>
        <xdr:cNvSpPr txBox="1"/>
      </xdr:nvSpPr>
      <xdr:spPr>
        <a:xfrm>
          <a:off x="18192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0</xdr:row>
      <xdr:rowOff>0</xdr:rowOff>
    </xdr:from>
    <xdr:ext cx="184731" cy="28361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47A7441-66B3-4482-AF4A-172050EABE58}"/>
            </a:ext>
          </a:extLst>
        </xdr:cNvPr>
        <xdr:cNvSpPr txBox="1"/>
      </xdr:nvSpPr>
      <xdr:spPr>
        <a:xfrm>
          <a:off x="22764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8361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11153ED-D3E7-4314-B714-E0CC39227C24}"/>
            </a:ext>
          </a:extLst>
        </xdr:cNvPr>
        <xdr:cNvSpPr txBox="1"/>
      </xdr:nvSpPr>
      <xdr:spPr>
        <a:xfrm>
          <a:off x="18192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4731" cy="29313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8C8CD2E-FB4E-4DFD-A861-47EFFD23ECC9}"/>
            </a:ext>
          </a:extLst>
        </xdr:cNvPr>
        <xdr:cNvSpPr txBox="1"/>
      </xdr:nvSpPr>
      <xdr:spPr>
        <a:xfrm>
          <a:off x="1464945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0</xdr:row>
      <xdr:rowOff>0</xdr:rowOff>
    </xdr:from>
    <xdr:ext cx="184731" cy="28361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6A6585A-D314-4876-89F7-B9ECA21A1066}"/>
            </a:ext>
          </a:extLst>
        </xdr:cNvPr>
        <xdr:cNvSpPr txBox="1"/>
      </xdr:nvSpPr>
      <xdr:spPr>
        <a:xfrm>
          <a:off x="22764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8361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AD4E31A-1BF9-4073-9BDB-2B0FDBEA99F8}"/>
            </a:ext>
          </a:extLst>
        </xdr:cNvPr>
        <xdr:cNvSpPr txBox="1"/>
      </xdr:nvSpPr>
      <xdr:spPr>
        <a:xfrm>
          <a:off x="18192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4731" cy="29313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86E83BD-062D-4216-B402-9BBAE929DA6A}"/>
            </a:ext>
          </a:extLst>
        </xdr:cNvPr>
        <xdr:cNvSpPr txBox="1"/>
      </xdr:nvSpPr>
      <xdr:spPr>
        <a:xfrm>
          <a:off x="1464945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0</xdr:row>
      <xdr:rowOff>0</xdr:rowOff>
    </xdr:from>
    <xdr:ext cx="184731" cy="28361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A8F1DF6-55C5-4F4C-A053-1FC418214474}"/>
            </a:ext>
          </a:extLst>
        </xdr:cNvPr>
        <xdr:cNvSpPr txBox="1"/>
      </xdr:nvSpPr>
      <xdr:spPr>
        <a:xfrm>
          <a:off x="22764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8361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110D795-3F32-489F-BDBC-CC47031D0FD7}"/>
            </a:ext>
          </a:extLst>
        </xdr:cNvPr>
        <xdr:cNvSpPr txBox="1"/>
      </xdr:nvSpPr>
      <xdr:spPr>
        <a:xfrm>
          <a:off x="1819275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4731" cy="28361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D6A52E9-A2BF-47BB-B87F-0D84A1D36D6A}"/>
            </a:ext>
          </a:extLst>
        </xdr:cNvPr>
        <xdr:cNvSpPr txBox="1"/>
      </xdr:nvSpPr>
      <xdr:spPr>
        <a:xfrm>
          <a:off x="1464945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0975" cy="27622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6CD0CEB-31BC-430A-BAC7-D0328637DCB6}"/>
            </a:ext>
          </a:extLst>
        </xdr:cNvPr>
        <xdr:cNvSpPr txBox="1"/>
      </xdr:nvSpPr>
      <xdr:spPr>
        <a:xfrm>
          <a:off x="1464945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0</xdr:row>
      <xdr:rowOff>0</xdr:rowOff>
    </xdr:from>
    <xdr:ext cx="184731" cy="28551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17593A3-D205-4A06-8AD2-F762C8F343B0}"/>
            </a:ext>
          </a:extLst>
        </xdr:cNvPr>
        <xdr:cNvSpPr txBox="1"/>
      </xdr:nvSpPr>
      <xdr:spPr>
        <a:xfrm>
          <a:off x="2184400" y="125730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0</xdr:row>
      <xdr:rowOff>0</xdr:rowOff>
    </xdr:from>
    <xdr:ext cx="184731" cy="285515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705DDDA-E605-41BC-B297-736780168FF0}"/>
            </a:ext>
          </a:extLst>
        </xdr:cNvPr>
        <xdr:cNvSpPr txBox="1"/>
      </xdr:nvSpPr>
      <xdr:spPr>
        <a:xfrm>
          <a:off x="1727200" y="125730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170543</xdr:colOff>
      <xdr:row>1</xdr:row>
      <xdr:rowOff>170543</xdr:rowOff>
    </xdr:from>
    <xdr:to>
      <xdr:col>3</xdr:col>
      <xdr:colOff>665933</xdr:colOff>
      <xdr:row>4</xdr:row>
      <xdr:rowOff>19073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CC7BD36-81C9-4B60-92EF-7158D340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43" y="377372"/>
          <a:ext cx="2235744" cy="590119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5</xdr:row>
      <xdr:rowOff>0</xdr:rowOff>
    </xdr:from>
    <xdr:ext cx="180975" cy="276225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0F25AE1-9582-4351-90E3-F64762E1762E}"/>
            </a:ext>
          </a:extLst>
        </xdr:cNvPr>
        <xdr:cNvSpPr txBox="1"/>
      </xdr:nvSpPr>
      <xdr:spPr>
        <a:xfrm>
          <a:off x="2276475" y="1266825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0</xdr:row>
      <xdr:rowOff>0</xdr:rowOff>
    </xdr:from>
    <xdr:ext cx="184731" cy="293135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A0273DB-0F05-4FCD-8C41-AC3A127C823F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4731" cy="29313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F643086-C6CF-4A0B-85BB-F1BE58B438D7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4731" cy="28361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EB1A76-D16A-4FE7-BEF2-72A098C5ED8D}"/>
            </a:ext>
          </a:extLst>
        </xdr:cNvPr>
        <xdr:cNvSpPr txBox="1"/>
      </xdr:nvSpPr>
      <xdr:spPr>
        <a:xfrm>
          <a:off x="121539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0</xdr:row>
      <xdr:rowOff>0</xdr:rowOff>
    </xdr:from>
    <xdr:ext cx="180975" cy="276225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8D0C523-A471-4EE3-807C-3B57BA1EAA23}"/>
            </a:ext>
          </a:extLst>
        </xdr:cNvPr>
        <xdr:cNvSpPr txBox="1"/>
      </xdr:nvSpPr>
      <xdr:spPr>
        <a:xfrm>
          <a:off x="121539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0</xdr:row>
      <xdr:rowOff>0</xdr:rowOff>
    </xdr:from>
    <xdr:ext cx="184731" cy="285515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8814226-433D-47A6-9F80-D7EF908D7BB4}"/>
            </a:ext>
          </a:extLst>
        </xdr:cNvPr>
        <xdr:cNvSpPr txBox="1"/>
      </xdr:nvSpPr>
      <xdr:spPr>
        <a:xfrm>
          <a:off x="121539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9313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B721805-3FC1-479E-8BBC-3393889AED13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9313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89F3066-21FE-4CDD-A626-270ED03539AF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8361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96F4020-EDF4-465C-9AFB-CE01CDAB9D66}"/>
            </a:ext>
          </a:extLst>
        </xdr:cNvPr>
        <xdr:cNvSpPr txBox="1"/>
      </xdr:nvSpPr>
      <xdr:spPr>
        <a:xfrm>
          <a:off x="121539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0975" cy="27622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3843153-EF82-4715-8BAE-0F6A8AB8BA0F}"/>
            </a:ext>
          </a:extLst>
        </xdr:cNvPr>
        <xdr:cNvSpPr txBox="1"/>
      </xdr:nvSpPr>
      <xdr:spPr>
        <a:xfrm>
          <a:off x="121539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0</xdr:row>
      <xdr:rowOff>0</xdr:rowOff>
    </xdr:from>
    <xdr:ext cx="184731" cy="28551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57008AA-91F8-45A1-A066-905B84B4A009}"/>
            </a:ext>
          </a:extLst>
        </xdr:cNvPr>
        <xdr:cNvSpPr txBox="1"/>
      </xdr:nvSpPr>
      <xdr:spPr>
        <a:xfrm>
          <a:off x="121539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4731" cy="28551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40DB722-F1D4-4E11-88B3-B1FC1BF44747}"/>
            </a:ext>
          </a:extLst>
        </xdr:cNvPr>
        <xdr:cNvSpPr txBox="1"/>
      </xdr:nvSpPr>
      <xdr:spPr>
        <a:xfrm>
          <a:off x="116967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9313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32EFCC0-84AA-471B-B7E7-89981ECDC96C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9313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7767505-CC3A-4977-A435-3FA357C2D032}"/>
            </a:ext>
          </a:extLst>
        </xdr:cNvPr>
        <xdr:cNvSpPr txBox="1"/>
      </xdr:nvSpPr>
      <xdr:spPr>
        <a:xfrm>
          <a:off x="121539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4731" cy="28361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FC42A57-D847-4591-8ABE-0CB4E8AFE951}"/>
            </a:ext>
          </a:extLst>
        </xdr:cNvPr>
        <xdr:cNvSpPr txBox="1"/>
      </xdr:nvSpPr>
      <xdr:spPr>
        <a:xfrm>
          <a:off x="121539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0</xdr:row>
      <xdr:rowOff>0</xdr:rowOff>
    </xdr:from>
    <xdr:ext cx="180975" cy="27622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647267D-6219-4378-A178-DDC397CF6258}"/>
            </a:ext>
          </a:extLst>
        </xdr:cNvPr>
        <xdr:cNvSpPr txBox="1"/>
      </xdr:nvSpPr>
      <xdr:spPr>
        <a:xfrm>
          <a:off x="121539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0</xdr:row>
      <xdr:rowOff>0</xdr:rowOff>
    </xdr:from>
    <xdr:ext cx="184731" cy="28551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D1DD129-225B-43F6-BBF8-B40D0BFC63DB}"/>
            </a:ext>
          </a:extLst>
        </xdr:cNvPr>
        <xdr:cNvSpPr txBox="1"/>
      </xdr:nvSpPr>
      <xdr:spPr>
        <a:xfrm>
          <a:off x="121539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4731" cy="28551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7CC1401-C812-438E-B9DE-7894B60386F8}"/>
            </a:ext>
          </a:extLst>
        </xdr:cNvPr>
        <xdr:cNvSpPr txBox="1"/>
      </xdr:nvSpPr>
      <xdr:spPr>
        <a:xfrm>
          <a:off x="116967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94B7EA6-2E53-4FC4-9545-44314CE99509}"/>
            </a:ext>
          </a:extLst>
        </xdr:cNvPr>
        <xdr:cNvSpPr txBox="1"/>
      </xdr:nvSpPr>
      <xdr:spPr>
        <a:xfrm>
          <a:off x="2186940" y="118872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7DC56A5-7E2E-41C1-A139-032A257C2FE8}"/>
            </a:ext>
          </a:extLst>
        </xdr:cNvPr>
        <xdr:cNvSpPr txBox="1"/>
      </xdr:nvSpPr>
      <xdr:spPr>
        <a:xfrm>
          <a:off x="1729740" y="118872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517813E-5056-440A-AE14-BE0EEE2BA401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F55AC49-45A5-407C-A608-C7E5B1AE9DB4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6F9D156-8480-4011-96A3-DA6E3F4A614F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2425A30-4CB2-4792-95BC-F28C666E70F5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6008130-8377-4484-A02F-0AB323523727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12AD5D6-760F-414D-BCBD-7EB9A5C4D388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78E96B4-AC72-4181-B58C-6E3E43DEFBF4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BA3F97CF-B4C8-4881-857A-25F4B76EA8FE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A7074F2-F3AB-4A6B-837B-D0D720D9FC53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E52A459-1B1B-4B2E-BC63-76689D78B615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8361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822BDD0-5377-4656-AD0B-ED3F2A22E8AF}"/>
            </a:ext>
          </a:extLst>
        </xdr:cNvPr>
        <xdr:cNvSpPr txBox="1"/>
      </xdr:nvSpPr>
      <xdr:spPr>
        <a:xfrm>
          <a:off x="121462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0975" cy="27622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DEE8738-6979-4A6B-AF47-2E8CDA8079C7}"/>
            </a:ext>
          </a:extLst>
        </xdr:cNvPr>
        <xdr:cNvSpPr txBox="1"/>
      </xdr:nvSpPr>
      <xdr:spPr>
        <a:xfrm>
          <a:off x="1214628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1</xdr:row>
      <xdr:rowOff>0</xdr:rowOff>
    </xdr:from>
    <xdr:ext cx="184731" cy="28551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ACD857A-9C3C-490B-B61B-D706FDD326B2}"/>
            </a:ext>
          </a:extLst>
        </xdr:cNvPr>
        <xdr:cNvSpPr txBox="1"/>
      </xdr:nvSpPr>
      <xdr:spPr>
        <a:xfrm>
          <a:off x="121462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84731" cy="28551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6F52A9E-88A4-41AD-865D-7B4AEC6F1966}"/>
            </a:ext>
          </a:extLst>
        </xdr:cNvPr>
        <xdr:cNvSpPr txBox="1"/>
      </xdr:nvSpPr>
      <xdr:spPr>
        <a:xfrm>
          <a:off x="116890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170543</xdr:colOff>
      <xdr:row>2</xdr:row>
      <xdr:rowOff>170543</xdr:rowOff>
    </xdr:from>
    <xdr:to>
      <xdr:col>3</xdr:col>
      <xdr:colOff>675458</xdr:colOff>
      <xdr:row>5</xdr:row>
      <xdr:rowOff>146708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1AE3FA8-EF02-4990-BF78-D7C6604FF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43" y="376283"/>
          <a:ext cx="2234655" cy="593385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6</xdr:row>
      <xdr:rowOff>0</xdr:rowOff>
    </xdr:from>
    <xdr:ext cx="180975" cy="27622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E7A2F02-5A38-493B-8BF5-C38874FC8F3C}"/>
            </a:ext>
          </a:extLst>
        </xdr:cNvPr>
        <xdr:cNvSpPr txBox="1"/>
      </xdr:nvSpPr>
      <xdr:spPr>
        <a:xfrm>
          <a:off x="2186940" y="118872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FB66C10-A3B0-49DE-B590-7B5B7CDFD79D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1A614D1-76CF-452D-9728-087BD1BE9625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8361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8119E8F-98E8-4678-8791-A0C0E8C7F7C1}"/>
            </a:ext>
          </a:extLst>
        </xdr:cNvPr>
        <xdr:cNvSpPr txBox="1"/>
      </xdr:nvSpPr>
      <xdr:spPr>
        <a:xfrm>
          <a:off x="121462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0975" cy="27622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70E184A-F4BA-4ED2-A843-2C833727BE87}"/>
            </a:ext>
          </a:extLst>
        </xdr:cNvPr>
        <xdr:cNvSpPr txBox="1"/>
      </xdr:nvSpPr>
      <xdr:spPr>
        <a:xfrm>
          <a:off x="1214628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1</xdr:row>
      <xdr:rowOff>0</xdr:rowOff>
    </xdr:from>
    <xdr:ext cx="184731" cy="28551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2E2E27A-C8C8-4559-A652-B0D9FC3E7970}"/>
            </a:ext>
          </a:extLst>
        </xdr:cNvPr>
        <xdr:cNvSpPr txBox="1"/>
      </xdr:nvSpPr>
      <xdr:spPr>
        <a:xfrm>
          <a:off x="121462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0BA3CCC-2D10-4402-AF41-86F5674446A1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2E5C04A-D2E6-4C0B-9054-E50058940CB7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8361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FA4C1B2-2FAF-44B3-ABC4-B91A530D5FC5}"/>
            </a:ext>
          </a:extLst>
        </xdr:cNvPr>
        <xdr:cNvSpPr txBox="1"/>
      </xdr:nvSpPr>
      <xdr:spPr>
        <a:xfrm>
          <a:off x="131064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0975" cy="27622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0DE6880-E8D8-43C5-8CFC-397BE7851E09}"/>
            </a:ext>
          </a:extLst>
        </xdr:cNvPr>
        <xdr:cNvSpPr txBox="1"/>
      </xdr:nvSpPr>
      <xdr:spPr>
        <a:xfrm>
          <a:off x="131064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1</xdr:row>
      <xdr:rowOff>0</xdr:rowOff>
    </xdr:from>
    <xdr:ext cx="184731" cy="28551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1D3E0A1-998F-4537-AD01-E7453F4BAE8C}"/>
            </a:ext>
          </a:extLst>
        </xdr:cNvPr>
        <xdr:cNvSpPr txBox="1"/>
      </xdr:nvSpPr>
      <xdr:spPr>
        <a:xfrm>
          <a:off x="131064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184731" cy="28551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2090C82-E00C-44E1-98A0-7C8B73EE8C05}"/>
            </a:ext>
          </a:extLst>
        </xdr:cNvPr>
        <xdr:cNvSpPr txBox="1"/>
      </xdr:nvSpPr>
      <xdr:spPr>
        <a:xfrm>
          <a:off x="126492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AA50ADE-1499-4411-B81F-A1350DB7DDFF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16D116C-4F1E-4417-9C73-5695614B8BED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8361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BA04A4C-1181-45FB-8503-C61BCF33BD1F}"/>
            </a:ext>
          </a:extLst>
        </xdr:cNvPr>
        <xdr:cNvSpPr txBox="1"/>
      </xdr:nvSpPr>
      <xdr:spPr>
        <a:xfrm>
          <a:off x="131064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0975" cy="27622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0AFB4D6-7B11-4BBE-AA3B-1F5B3DDE7F11}"/>
            </a:ext>
          </a:extLst>
        </xdr:cNvPr>
        <xdr:cNvSpPr txBox="1"/>
      </xdr:nvSpPr>
      <xdr:spPr>
        <a:xfrm>
          <a:off x="131064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1</xdr:row>
      <xdr:rowOff>0</xdr:rowOff>
    </xdr:from>
    <xdr:ext cx="184731" cy="285515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4C46F7A-0E06-4868-9BDD-1C6F5128BC67}"/>
            </a:ext>
          </a:extLst>
        </xdr:cNvPr>
        <xdr:cNvSpPr txBox="1"/>
      </xdr:nvSpPr>
      <xdr:spPr>
        <a:xfrm>
          <a:off x="131064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184731" cy="28551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B9FF6C0-78D6-4ACF-9EBE-1BB9A26E0A56}"/>
            </a:ext>
          </a:extLst>
        </xdr:cNvPr>
        <xdr:cNvSpPr txBox="1"/>
      </xdr:nvSpPr>
      <xdr:spPr>
        <a:xfrm>
          <a:off x="126492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27944BF-CACC-4C60-B826-337EB966536B}"/>
            </a:ext>
          </a:extLst>
        </xdr:cNvPr>
        <xdr:cNvSpPr txBox="1"/>
      </xdr:nvSpPr>
      <xdr:spPr>
        <a:xfrm>
          <a:off x="2184400" y="138430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A262408-05E0-4DF1-B444-CE90DE20B3E2}"/>
            </a:ext>
          </a:extLst>
        </xdr:cNvPr>
        <xdr:cNvSpPr txBox="1"/>
      </xdr:nvSpPr>
      <xdr:spPr>
        <a:xfrm>
          <a:off x="1727200" y="138430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0975" cy="27622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C03283E-D6DD-4D91-9670-5C36B98E93A6}"/>
            </a:ext>
          </a:extLst>
        </xdr:cNvPr>
        <xdr:cNvSpPr txBox="1"/>
      </xdr:nvSpPr>
      <xdr:spPr>
        <a:xfrm>
          <a:off x="2184400" y="138430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AB1C6F-B1DE-459B-98EF-9047555EA6CB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1A0B72-120E-40AE-A920-189E99D2575A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3BB16E-0495-4EEF-B22C-A1A59C122983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321A2CF-50B0-4A9D-941B-A1386EED5DD5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4E6AF4-25CE-4E22-9873-7BA425E76483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9CDDA36-CD55-4A1A-8020-D07E703C8268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E5F5A84-98EC-42E4-BB94-D54092B828D1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C947091-77AB-4330-AEB2-92789EA483BD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1BDB4E0-144D-414B-8CF0-548F6C1F5D32}"/>
            </a:ext>
          </a:extLst>
        </xdr:cNvPr>
        <xdr:cNvSpPr txBox="1"/>
      </xdr:nvSpPr>
      <xdr:spPr>
        <a:xfrm>
          <a:off x="21869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D84C0A1-1208-41CC-902B-16E0C6430082}"/>
            </a:ext>
          </a:extLst>
        </xdr:cNvPr>
        <xdr:cNvSpPr txBox="1"/>
      </xdr:nvSpPr>
      <xdr:spPr>
        <a:xfrm>
          <a:off x="172974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8361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5A34EB0-CA20-443F-9CCD-75A0347ADDE5}"/>
            </a:ext>
          </a:extLst>
        </xdr:cNvPr>
        <xdr:cNvSpPr txBox="1"/>
      </xdr:nvSpPr>
      <xdr:spPr>
        <a:xfrm>
          <a:off x="121462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0975" cy="27622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B6D0C1E-D77A-4C28-88B4-ABB482DDE77D}"/>
            </a:ext>
          </a:extLst>
        </xdr:cNvPr>
        <xdr:cNvSpPr txBox="1"/>
      </xdr:nvSpPr>
      <xdr:spPr>
        <a:xfrm>
          <a:off x="1214628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1</xdr:row>
      <xdr:rowOff>0</xdr:rowOff>
    </xdr:from>
    <xdr:ext cx="184731" cy="28551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8C4C7B4-6016-44D1-B3D4-7954D2C098B8}"/>
            </a:ext>
          </a:extLst>
        </xdr:cNvPr>
        <xdr:cNvSpPr txBox="1"/>
      </xdr:nvSpPr>
      <xdr:spPr>
        <a:xfrm>
          <a:off x="121462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84731" cy="28551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D526D39-0A22-49B5-B289-79D318AEFD0C}"/>
            </a:ext>
          </a:extLst>
        </xdr:cNvPr>
        <xdr:cNvSpPr txBox="1"/>
      </xdr:nvSpPr>
      <xdr:spPr>
        <a:xfrm>
          <a:off x="116890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170543</xdr:colOff>
      <xdr:row>2</xdr:row>
      <xdr:rowOff>170543</xdr:rowOff>
    </xdr:from>
    <xdr:to>
      <xdr:col>3</xdr:col>
      <xdr:colOff>665933</xdr:colOff>
      <xdr:row>5</xdr:row>
      <xdr:rowOff>156233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F01373D-9AD3-408D-9A51-3EECFBA19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43" y="376283"/>
          <a:ext cx="2225130" cy="602910"/>
        </a:xfrm>
        <a:prstGeom prst="rect">
          <a:avLst/>
        </a:prstGeom>
      </xdr:spPr>
    </xdr:pic>
    <xdr:clientData/>
  </xdr:two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9CA50CE-57B5-4EB5-9CD8-204E933A5147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9313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0A48C34-A8AE-43AD-B725-6E3E1540C3B6}"/>
            </a:ext>
          </a:extLst>
        </xdr:cNvPr>
        <xdr:cNvSpPr txBox="1"/>
      </xdr:nvSpPr>
      <xdr:spPr>
        <a:xfrm>
          <a:off x="121462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4731" cy="28361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8849C3-5D91-4A9E-8516-E4C3DEDDF5C2}"/>
            </a:ext>
          </a:extLst>
        </xdr:cNvPr>
        <xdr:cNvSpPr txBox="1"/>
      </xdr:nvSpPr>
      <xdr:spPr>
        <a:xfrm>
          <a:off x="121462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457200</xdr:colOff>
      <xdr:row>1</xdr:row>
      <xdr:rowOff>0</xdr:rowOff>
    </xdr:from>
    <xdr:ext cx="180975" cy="27622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5519872-9FE7-48B8-AED5-8E87D8A829E0}"/>
            </a:ext>
          </a:extLst>
        </xdr:cNvPr>
        <xdr:cNvSpPr txBox="1"/>
      </xdr:nvSpPr>
      <xdr:spPr>
        <a:xfrm>
          <a:off x="1214628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9</xdr:col>
      <xdr:colOff>457200</xdr:colOff>
      <xdr:row>1</xdr:row>
      <xdr:rowOff>0</xdr:rowOff>
    </xdr:from>
    <xdr:ext cx="184731" cy="28551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A43441B-4299-41D0-A3BF-7EEB77EA8BCE}"/>
            </a:ext>
          </a:extLst>
        </xdr:cNvPr>
        <xdr:cNvSpPr txBox="1"/>
      </xdr:nvSpPr>
      <xdr:spPr>
        <a:xfrm>
          <a:off x="1214628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4EEF55A-6593-4E52-9187-6B38A6A754AA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7A82B8F-7CFF-478E-9A55-5DD4F775F13B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8361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E70926F-B30D-4E20-BA6E-BE273C840EBE}"/>
            </a:ext>
          </a:extLst>
        </xdr:cNvPr>
        <xdr:cNvSpPr txBox="1"/>
      </xdr:nvSpPr>
      <xdr:spPr>
        <a:xfrm>
          <a:off x="131064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0975" cy="27622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F16CE4F-1DFD-49C8-BE41-EFD5041C75F5}"/>
            </a:ext>
          </a:extLst>
        </xdr:cNvPr>
        <xdr:cNvSpPr txBox="1"/>
      </xdr:nvSpPr>
      <xdr:spPr>
        <a:xfrm>
          <a:off x="131064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1</xdr:row>
      <xdr:rowOff>0</xdr:rowOff>
    </xdr:from>
    <xdr:ext cx="184731" cy="285515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19E6ED4-8F88-4415-9A16-7DEA4540FEC7}"/>
            </a:ext>
          </a:extLst>
        </xdr:cNvPr>
        <xdr:cNvSpPr txBox="1"/>
      </xdr:nvSpPr>
      <xdr:spPr>
        <a:xfrm>
          <a:off x="131064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184731" cy="285515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0BA254B-7B85-4B0E-9A23-CAC699041D40}"/>
            </a:ext>
          </a:extLst>
        </xdr:cNvPr>
        <xdr:cNvSpPr txBox="1"/>
      </xdr:nvSpPr>
      <xdr:spPr>
        <a:xfrm>
          <a:off x="126492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8BE58B0-85EA-4A2B-8ED2-205648CA6CC5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9313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4120DD8-47FA-4B9B-BF15-1B0CD8960526}"/>
            </a:ext>
          </a:extLst>
        </xdr:cNvPr>
        <xdr:cNvSpPr txBox="1"/>
      </xdr:nvSpPr>
      <xdr:spPr>
        <a:xfrm>
          <a:off x="1310640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4731" cy="28361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D494BB6-8902-4255-9C81-058463738A4A}"/>
            </a:ext>
          </a:extLst>
        </xdr:cNvPr>
        <xdr:cNvSpPr txBox="1"/>
      </xdr:nvSpPr>
      <xdr:spPr>
        <a:xfrm>
          <a:off x="131064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457200</xdr:colOff>
      <xdr:row>1</xdr:row>
      <xdr:rowOff>0</xdr:rowOff>
    </xdr:from>
    <xdr:ext cx="180975" cy="27622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C4F5E81-9D10-45BB-8056-649550C5BD65}"/>
            </a:ext>
          </a:extLst>
        </xdr:cNvPr>
        <xdr:cNvSpPr txBox="1"/>
      </xdr:nvSpPr>
      <xdr:spPr>
        <a:xfrm>
          <a:off x="1310640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oneCellAnchor>
    <xdr:from>
      <xdr:col>10</xdr:col>
      <xdr:colOff>457200</xdr:colOff>
      <xdr:row>1</xdr:row>
      <xdr:rowOff>0</xdr:rowOff>
    </xdr:from>
    <xdr:ext cx="184731" cy="285515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DB1A886-D95F-4516-99F5-B80264CA3083}"/>
            </a:ext>
          </a:extLst>
        </xdr:cNvPr>
        <xdr:cNvSpPr txBox="1"/>
      </xdr:nvSpPr>
      <xdr:spPr>
        <a:xfrm>
          <a:off x="131064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184731" cy="285515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169E2B4-90A5-4A9B-AAFC-B38B8665E010}"/>
            </a:ext>
          </a:extLst>
        </xdr:cNvPr>
        <xdr:cNvSpPr txBox="1"/>
      </xdr:nvSpPr>
      <xdr:spPr>
        <a:xfrm>
          <a:off x="12649200" y="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4731" cy="28551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87CABBD-F505-4623-B899-BE7AEFC3DAA9}"/>
            </a:ext>
          </a:extLst>
        </xdr:cNvPr>
        <xdr:cNvSpPr txBox="1"/>
      </xdr:nvSpPr>
      <xdr:spPr>
        <a:xfrm>
          <a:off x="2186940" y="118872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551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2F7D697-F8D8-4435-B6ED-5B8698D67B0E}"/>
            </a:ext>
          </a:extLst>
        </xdr:cNvPr>
        <xdr:cNvSpPr txBox="1"/>
      </xdr:nvSpPr>
      <xdr:spPr>
        <a:xfrm>
          <a:off x="1729740" y="1188720"/>
          <a:ext cx="184731" cy="285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6</xdr:row>
      <xdr:rowOff>0</xdr:rowOff>
    </xdr:from>
    <xdr:ext cx="180975" cy="276225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EE61EDB-E764-468D-A97D-F7A0015223CE}"/>
            </a:ext>
          </a:extLst>
        </xdr:cNvPr>
        <xdr:cNvSpPr txBox="1"/>
      </xdr:nvSpPr>
      <xdr:spPr>
        <a:xfrm>
          <a:off x="2186940" y="118872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M18"/>
  <sheetViews>
    <sheetView view="pageBreakPreview" zoomScale="70" zoomScaleNormal="100" workbookViewId="0">
      <selection activeCell="D19" sqref="D19"/>
    </sheetView>
  </sheetViews>
  <sheetFormatPr defaultColWidth="9" defaultRowHeight="13.8"/>
  <cols>
    <col min="1" max="1" width="63.09765625" style="94" customWidth="1"/>
    <col min="2" max="2" width="17.59765625" style="95" customWidth="1"/>
    <col min="3" max="16384" width="9" style="94"/>
  </cols>
  <sheetData>
    <row r="1" spans="1:13" ht="21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4"/>
    </row>
    <row r="2" spans="1:13" ht="21" customHeight="1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8"/>
    </row>
    <row r="3" spans="1:13" ht="18">
      <c r="A3" s="179" t="s">
        <v>1</v>
      </c>
      <c r="B3" s="174" t="s">
        <v>321</v>
      </c>
      <c r="M3" s="97"/>
    </row>
    <row r="4" spans="1:13" ht="18">
      <c r="A4" s="180" t="s">
        <v>322</v>
      </c>
      <c r="B4" s="175">
        <f>'Building A'!N212</f>
        <v>0</v>
      </c>
      <c r="M4" s="97"/>
    </row>
    <row r="5" spans="1:13" ht="18">
      <c r="A5" s="180" t="s">
        <v>323</v>
      </c>
      <c r="B5" s="176">
        <f>'Building B'!N225</f>
        <v>0</v>
      </c>
      <c r="M5" s="97"/>
    </row>
    <row r="6" spans="1:13" ht="18.600000000000001" thickBot="1">
      <c r="A6" s="180" t="s">
        <v>324</v>
      </c>
      <c r="B6" s="176">
        <f>Site!N64</f>
        <v>0</v>
      </c>
      <c r="M6" s="97"/>
    </row>
    <row r="7" spans="1:13" ht="18.600000000000001" thickBot="1">
      <c r="A7" s="177" t="s">
        <v>6</v>
      </c>
      <c r="B7" s="178">
        <f>SUM(B4:B6)</f>
        <v>0</v>
      </c>
      <c r="D7" s="181"/>
      <c r="M7" s="97"/>
    </row>
    <row r="8" spans="1:13" ht="16.2" thickBot="1">
      <c r="A8" s="185"/>
      <c r="B8" s="185"/>
      <c r="C8" s="96"/>
      <c r="D8" s="96"/>
      <c r="E8" s="96"/>
      <c r="F8" s="96"/>
      <c r="G8" s="96"/>
      <c r="H8" s="96"/>
      <c r="I8" s="96"/>
      <c r="J8" s="96"/>
      <c r="K8" s="96"/>
      <c r="L8" s="96"/>
      <c r="M8" s="98"/>
    </row>
    <row r="18" spans="2:2">
      <c r="B18" s="94"/>
    </row>
  </sheetData>
  <mergeCells count="3">
    <mergeCell ref="A1:M1"/>
    <mergeCell ref="A8:B8"/>
    <mergeCell ref="A2:M2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G212"/>
  <sheetViews>
    <sheetView showGridLines="0" tabSelected="1" zoomScale="70" zoomScaleNormal="70" zoomScaleSheetLayoutView="85" workbookViewId="0">
      <pane ySplit="6" topLeftCell="A196" activePane="bottomLeft" state="frozen"/>
      <selection pane="bottomLeft" activeCell="K196" sqref="K196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3984375" style="32" customWidth="1"/>
    <col min="4" max="4" width="68.8984375" style="34" customWidth="1"/>
    <col min="5" max="6" width="11.59765625" style="33" customWidth="1"/>
    <col min="7" max="7" width="14" style="33" customWidth="1"/>
    <col min="8" max="8" width="10.59765625" style="32" customWidth="1"/>
    <col min="9" max="9" width="14" style="33" customWidth="1"/>
    <col min="10" max="10" width="12.59765625" style="32" customWidth="1"/>
    <col min="11" max="11" width="19.09765625" style="32" customWidth="1"/>
    <col min="12" max="12" width="14.69921875" style="32" customWidth="1"/>
    <col min="13" max="13" width="12.59765625" style="32" customWidth="1"/>
    <col min="14" max="14" width="15.19921875" style="34" customWidth="1"/>
    <col min="15" max="16384" width="9" style="32"/>
  </cols>
  <sheetData>
    <row r="1" spans="1:15" ht="16.2" thickBot="1">
      <c r="A1" s="189" t="s">
        <v>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1"/>
    </row>
    <row r="2" spans="1:15" ht="17.399999999999999" customHeight="1">
      <c r="A2" s="192"/>
      <c r="B2" s="193"/>
      <c r="C2" s="193"/>
      <c r="D2" s="193"/>
      <c r="E2" s="193"/>
      <c r="F2" s="193"/>
      <c r="G2" s="193"/>
      <c r="H2" s="193"/>
      <c r="I2" s="168" t="s">
        <v>8</v>
      </c>
      <c r="J2" s="109"/>
      <c r="K2" s="109"/>
      <c r="L2" s="109"/>
      <c r="M2" s="109"/>
      <c r="N2" s="110"/>
    </row>
    <row r="3" spans="1:15" ht="18" customHeight="1">
      <c r="A3" s="192"/>
      <c r="B3" s="193"/>
      <c r="C3" s="193"/>
      <c r="D3" s="193"/>
      <c r="E3" s="193"/>
      <c r="F3" s="193"/>
      <c r="G3" s="193"/>
      <c r="H3" s="193"/>
      <c r="I3" s="37" t="s">
        <v>10</v>
      </c>
      <c r="J3" s="106"/>
      <c r="K3" s="106"/>
      <c r="L3" s="106"/>
      <c r="M3" s="106"/>
      <c r="N3" s="111"/>
    </row>
    <row r="4" spans="1:15" ht="24" customHeight="1">
      <c r="A4" s="192"/>
      <c r="B4" s="193"/>
      <c r="C4" s="193"/>
      <c r="D4" s="193"/>
      <c r="E4" s="193"/>
      <c r="F4" s="193"/>
      <c r="G4" s="193"/>
      <c r="H4" s="193"/>
      <c r="I4" s="38" t="s">
        <v>12</v>
      </c>
      <c r="J4" s="34"/>
      <c r="K4" s="34" t="s">
        <v>4</v>
      </c>
      <c r="L4" s="73"/>
      <c r="M4" s="73"/>
      <c r="N4" s="107"/>
    </row>
    <row r="5" spans="1:15" ht="18">
      <c r="A5" s="194"/>
      <c r="B5" s="195"/>
      <c r="C5" s="195"/>
      <c r="D5" s="195"/>
      <c r="E5" s="195"/>
      <c r="F5" s="195"/>
      <c r="G5" s="195"/>
      <c r="H5" s="195"/>
      <c r="I5" s="38"/>
      <c r="K5" s="71"/>
      <c r="L5" s="72"/>
      <c r="M5" s="73"/>
      <c r="N5" s="108"/>
    </row>
    <row r="6" spans="1:15" s="116" customFormat="1" ht="59.4" customHeight="1">
      <c r="A6" s="112" t="s">
        <v>13</v>
      </c>
      <c r="B6" s="113" t="s">
        <v>14</v>
      </c>
      <c r="C6" s="113" t="s">
        <v>15</v>
      </c>
      <c r="D6" s="114" t="s">
        <v>1</v>
      </c>
      <c r="E6" s="113" t="s">
        <v>16</v>
      </c>
      <c r="F6" s="113" t="s">
        <v>17</v>
      </c>
      <c r="G6" s="113" t="s">
        <v>18</v>
      </c>
      <c r="H6" s="113" t="s">
        <v>19</v>
      </c>
      <c r="I6" s="113" t="s">
        <v>20</v>
      </c>
      <c r="J6" s="113" t="s">
        <v>21</v>
      </c>
      <c r="K6" s="113" t="s">
        <v>22</v>
      </c>
      <c r="L6" s="113" t="s">
        <v>23</v>
      </c>
      <c r="M6" s="113" t="s">
        <v>24</v>
      </c>
      <c r="N6" s="115" t="s">
        <v>25</v>
      </c>
    </row>
    <row r="7" spans="1:15" s="31" customFormat="1" ht="18" customHeight="1">
      <c r="A7" s="117"/>
      <c r="B7" s="118"/>
      <c r="C7" s="119">
        <v>1</v>
      </c>
      <c r="D7" s="120" t="s">
        <v>26</v>
      </c>
      <c r="E7" s="118"/>
      <c r="F7" s="118"/>
      <c r="G7" s="118"/>
      <c r="H7" s="118"/>
      <c r="I7" s="118"/>
      <c r="J7" s="118"/>
      <c r="K7" s="118"/>
      <c r="L7" s="118"/>
      <c r="M7" s="118"/>
      <c r="N7" s="121"/>
    </row>
    <row r="8" spans="1:15">
      <c r="A8" s="39">
        <f>IF(F8&lt;&gt;"",1+MAX($A$6:A7),"")</f>
        <v>1</v>
      </c>
      <c r="B8" s="40"/>
      <c r="C8" s="40"/>
      <c r="D8" s="99" t="s">
        <v>27</v>
      </c>
      <c r="E8" s="41">
        <v>1</v>
      </c>
      <c r="F8" s="42">
        <v>0</v>
      </c>
      <c r="G8" s="43">
        <f t="shared" ref="G8:G14" si="0">(F8*E8)+E8</f>
        <v>1</v>
      </c>
      <c r="H8" s="41" t="s">
        <v>28</v>
      </c>
      <c r="I8" s="169">
        <v>0</v>
      </c>
      <c r="J8" s="75">
        <f>I8*G8</f>
        <v>0</v>
      </c>
      <c r="K8" s="75">
        <v>0</v>
      </c>
      <c r="L8" s="75">
        <f>K8*G8</f>
        <v>0</v>
      </c>
      <c r="M8" s="75">
        <f>+K8+I8</f>
        <v>0</v>
      </c>
      <c r="N8" s="197">
        <f>M8*G8</f>
        <v>0</v>
      </c>
      <c r="O8" s="82"/>
    </row>
    <row r="9" spans="1:15">
      <c r="A9" s="44">
        <f>IF(F9&lt;&gt;"",1+MAX($A$6:A8),"")</f>
        <v>2</v>
      </c>
      <c r="B9" s="45"/>
      <c r="C9" s="45"/>
      <c r="D9" s="100" t="s">
        <v>29</v>
      </c>
      <c r="E9" s="46">
        <v>1</v>
      </c>
      <c r="F9" s="47">
        <v>0</v>
      </c>
      <c r="G9" s="48">
        <f t="shared" si="0"/>
        <v>1</v>
      </c>
      <c r="H9" s="46" t="s">
        <v>28</v>
      </c>
      <c r="I9" s="169">
        <v>0</v>
      </c>
      <c r="J9" s="75">
        <f t="shared" ref="J9:J14" si="1">I9*G9</f>
        <v>0</v>
      </c>
      <c r="K9" s="75">
        <v>0</v>
      </c>
      <c r="L9" s="75">
        <f t="shared" ref="L9:L14" si="2">K9*G9</f>
        <v>0</v>
      </c>
      <c r="M9" s="75">
        <f t="shared" ref="M9:M14" si="3">+K9+I9</f>
        <v>0</v>
      </c>
      <c r="N9" s="198"/>
      <c r="O9" s="82"/>
    </row>
    <row r="10" spans="1:15">
      <c r="A10" s="44">
        <f>IF(F10&lt;&gt;"",1+MAX($A$6:A9),"")</f>
        <v>3</v>
      </c>
      <c r="B10" s="45"/>
      <c r="C10" s="45"/>
      <c r="D10" s="100" t="s">
        <v>30</v>
      </c>
      <c r="E10" s="46">
        <v>1</v>
      </c>
      <c r="F10" s="47">
        <v>0</v>
      </c>
      <c r="G10" s="48">
        <f t="shared" si="0"/>
        <v>1</v>
      </c>
      <c r="H10" s="46" t="s">
        <v>28</v>
      </c>
      <c r="I10" s="169">
        <v>0</v>
      </c>
      <c r="J10" s="75">
        <f t="shared" si="1"/>
        <v>0</v>
      </c>
      <c r="K10" s="75">
        <v>0</v>
      </c>
      <c r="L10" s="75">
        <f t="shared" si="2"/>
        <v>0</v>
      </c>
      <c r="M10" s="75">
        <f t="shared" si="3"/>
        <v>0</v>
      </c>
      <c r="N10" s="198"/>
      <c r="O10" s="82"/>
    </row>
    <row r="11" spans="1:15">
      <c r="A11" s="44">
        <f>IF(F11&lt;&gt;"",1+MAX($A$6:A10),"")</f>
        <v>4</v>
      </c>
      <c r="B11" s="45"/>
      <c r="C11" s="45"/>
      <c r="D11" s="100" t="s">
        <v>31</v>
      </c>
      <c r="E11" s="46">
        <v>1</v>
      </c>
      <c r="F11" s="47">
        <v>0</v>
      </c>
      <c r="G11" s="48">
        <f t="shared" si="0"/>
        <v>1</v>
      </c>
      <c r="H11" s="46" t="s">
        <v>28</v>
      </c>
      <c r="I11" s="169">
        <v>0</v>
      </c>
      <c r="J11" s="75">
        <f t="shared" si="1"/>
        <v>0</v>
      </c>
      <c r="K11" s="75">
        <v>0</v>
      </c>
      <c r="L11" s="75">
        <f t="shared" si="2"/>
        <v>0</v>
      </c>
      <c r="M11" s="75">
        <f t="shared" si="3"/>
        <v>0</v>
      </c>
      <c r="N11" s="198"/>
      <c r="O11" s="82"/>
    </row>
    <row r="12" spans="1:15">
      <c r="A12" s="44">
        <f>IF(F12&lt;&gt;"",1+MAX($A$6:A11),"")</f>
        <v>5</v>
      </c>
      <c r="B12" s="45"/>
      <c r="C12" s="45"/>
      <c r="D12" s="100" t="s">
        <v>32</v>
      </c>
      <c r="E12" s="46">
        <v>1</v>
      </c>
      <c r="F12" s="47">
        <v>0</v>
      </c>
      <c r="G12" s="48">
        <f t="shared" si="0"/>
        <v>1</v>
      </c>
      <c r="H12" s="46" t="s">
        <v>28</v>
      </c>
      <c r="I12" s="169">
        <v>0</v>
      </c>
      <c r="J12" s="75">
        <f t="shared" si="1"/>
        <v>0</v>
      </c>
      <c r="K12" s="75">
        <v>0</v>
      </c>
      <c r="L12" s="75">
        <f t="shared" si="2"/>
        <v>0</v>
      </c>
      <c r="M12" s="75">
        <f t="shared" si="3"/>
        <v>0</v>
      </c>
      <c r="N12" s="198"/>
      <c r="O12" s="82"/>
    </row>
    <row r="13" spans="1:15">
      <c r="A13" s="44">
        <f>IF(F13&lt;&gt;"",1+MAX($A$6:A12),"")</f>
        <v>6</v>
      </c>
      <c r="B13" s="45"/>
      <c r="C13" s="45"/>
      <c r="D13" s="100" t="s">
        <v>33</v>
      </c>
      <c r="E13" s="46">
        <v>1</v>
      </c>
      <c r="F13" s="47">
        <v>0</v>
      </c>
      <c r="G13" s="48">
        <f t="shared" si="0"/>
        <v>1</v>
      </c>
      <c r="H13" s="46" t="s">
        <v>28</v>
      </c>
      <c r="I13" s="169">
        <v>0</v>
      </c>
      <c r="J13" s="75">
        <f t="shared" si="1"/>
        <v>0</v>
      </c>
      <c r="K13" s="75">
        <v>0</v>
      </c>
      <c r="L13" s="75">
        <f t="shared" si="2"/>
        <v>0</v>
      </c>
      <c r="M13" s="75">
        <f t="shared" si="3"/>
        <v>0</v>
      </c>
      <c r="N13" s="198"/>
      <c r="O13" s="82"/>
    </row>
    <row r="14" spans="1:15" ht="16.2" thickBot="1">
      <c r="A14" s="44">
        <f>IF(F14&lt;&gt;"",1+MAX($A$6:A13),"")</f>
        <v>7</v>
      </c>
      <c r="B14" s="45"/>
      <c r="C14" s="45"/>
      <c r="D14" s="101" t="s">
        <v>34</v>
      </c>
      <c r="E14" s="49">
        <v>1</v>
      </c>
      <c r="F14" s="50">
        <v>0</v>
      </c>
      <c r="G14" s="51">
        <f t="shared" si="0"/>
        <v>1</v>
      </c>
      <c r="H14" s="49" t="s">
        <v>28</v>
      </c>
      <c r="I14" s="169">
        <v>0</v>
      </c>
      <c r="J14" s="75">
        <f t="shared" si="1"/>
        <v>0</v>
      </c>
      <c r="K14" s="75">
        <v>0</v>
      </c>
      <c r="L14" s="75">
        <f t="shared" si="2"/>
        <v>0</v>
      </c>
      <c r="M14" s="75">
        <f t="shared" si="3"/>
        <v>0</v>
      </c>
      <c r="N14" s="199"/>
      <c r="O14" s="82"/>
    </row>
    <row r="15" spans="1:15" s="29" customFormat="1" ht="16.2" thickBot="1">
      <c r="A15" s="52" t="str">
        <f>IF(F15&lt;&gt;"",1+MAX($A$6:A14),"")</f>
        <v/>
      </c>
      <c r="B15" s="53"/>
      <c r="C15" s="54"/>
      <c r="D15" s="55" t="s">
        <v>35</v>
      </c>
      <c r="E15" s="56"/>
      <c r="F15" s="56"/>
      <c r="G15" s="56"/>
      <c r="H15" s="56"/>
      <c r="I15" s="56"/>
      <c r="J15" s="76"/>
      <c r="K15" s="76"/>
      <c r="L15" s="76"/>
      <c r="M15" s="76"/>
      <c r="N15" s="83">
        <f>SUM(N8:N14)</f>
        <v>0</v>
      </c>
      <c r="O15" s="84"/>
    </row>
    <row r="16" spans="1:15" s="29" customFormat="1">
      <c r="A16" s="52" t="str">
        <f>IF(F16&lt;&gt;"",1+MAX($A$6:A15),"")</f>
        <v/>
      </c>
      <c r="B16" s="53"/>
      <c r="C16" s="53"/>
      <c r="D16" s="102"/>
      <c r="E16" s="57"/>
      <c r="F16" s="57"/>
      <c r="G16" s="57"/>
      <c r="H16" s="57"/>
      <c r="I16" s="57"/>
      <c r="J16" s="57"/>
      <c r="K16" s="57"/>
      <c r="L16" s="57"/>
      <c r="M16" s="57"/>
      <c r="N16" s="85"/>
      <c r="O16" s="84"/>
    </row>
    <row r="17" spans="1:33" s="31" customFormat="1" ht="18" customHeight="1">
      <c r="A17" s="117" t="str">
        <f>IF(F17&lt;&gt;"",1+MAX($A$6:A16),"")</f>
        <v/>
      </c>
      <c r="B17" s="118"/>
      <c r="C17" s="119">
        <v>26</v>
      </c>
      <c r="D17" s="120" t="s">
        <v>36</v>
      </c>
      <c r="E17" s="118"/>
      <c r="F17" s="118"/>
      <c r="G17" s="118"/>
      <c r="H17" s="118"/>
      <c r="I17" s="118"/>
      <c r="J17" s="118"/>
      <c r="K17" s="118"/>
      <c r="L17" s="118"/>
      <c r="M17" s="118"/>
      <c r="N17" s="121"/>
    </row>
    <row r="18" spans="1:33" s="30" customFormat="1">
      <c r="A18" s="58" t="str">
        <f>IF(F18&lt;&gt;"",1+MAX($A$6:A17),"")</f>
        <v/>
      </c>
      <c r="B18" s="59"/>
      <c r="C18" s="60"/>
      <c r="D18" s="171" t="s">
        <v>37</v>
      </c>
      <c r="E18" s="48"/>
      <c r="F18" s="61"/>
      <c r="G18" s="62"/>
      <c r="H18" s="46"/>
      <c r="I18" s="74"/>
      <c r="J18" s="75"/>
      <c r="K18" s="75"/>
      <c r="L18" s="75"/>
      <c r="M18" s="75"/>
      <c r="N18" s="87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</row>
    <row r="19" spans="1:33" s="30" customFormat="1">
      <c r="A19" s="58" t="str">
        <f>IF(F19&lt;&gt;"",1+MAX($A$6:A18),"")</f>
        <v/>
      </c>
      <c r="B19" s="59"/>
      <c r="C19" s="60"/>
      <c r="D19" s="172" t="s">
        <v>38</v>
      </c>
      <c r="E19" s="48"/>
      <c r="F19" s="61"/>
      <c r="G19" s="62"/>
      <c r="H19" s="46"/>
      <c r="I19" s="74"/>
      <c r="J19" s="75"/>
      <c r="K19" s="75"/>
      <c r="L19" s="75"/>
      <c r="M19" s="75"/>
      <c r="N19" s="87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</row>
    <row r="20" spans="1:33" s="30" customFormat="1">
      <c r="A20" s="58">
        <f>IF(F20&lt;&gt;"",1+MAX($A$6:A19),"")</f>
        <v>8</v>
      </c>
      <c r="B20" s="59"/>
      <c r="C20" s="60"/>
      <c r="D20" s="100" t="s">
        <v>39</v>
      </c>
      <c r="E20" s="48">
        <v>182</v>
      </c>
      <c r="F20" s="61">
        <v>0.05</v>
      </c>
      <c r="G20" s="62">
        <f t="shared" ref="G20:G27" si="4">E20*(1+F20)</f>
        <v>191.1</v>
      </c>
      <c r="H20" s="46" t="s">
        <v>40</v>
      </c>
      <c r="I20" s="169">
        <v>0</v>
      </c>
      <c r="J20" s="75">
        <f t="shared" ref="J20:J27" si="5">I20*G20</f>
        <v>0</v>
      </c>
      <c r="K20" s="75">
        <v>0</v>
      </c>
      <c r="L20" s="75">
        <f t="shared" ref="L20:L27" si="6">K20*G20</f>
        <v>0</v>
      </c>
      <c r="M20" s="75">
        <f t="shared" ref="M20:M27" si="7">+K20+I20</f>
        <v>0</v>
      </c>
      <c r="N20" s="87">
        <f t="shared" ref="N20:N27" si="8">M20*G20</f>
        <v>0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</row>
    <row r="21" spans="1:33" s="30" customFormat="1">
      <c r="A21" s="58">
        <f>IF(F21&lt;&gt;"",1+MAX($A$6:A20),"")</f>
        <v>9</v>
      </c>
      <c r="B21" s="59"/>
      <c r="C21" s="60"/>
      <c r="D21" s="100" t="s">
        <v>41</v>
      </c>
      <c r="E21" s="48">
        <v>10</v>
      </c>
      <c r="F21" s="61">
        <v>0.05</v>
      </c>
      <c r="G21" s="62">
        <f t="shared" si="4"/>
        <v>10.5</v>
      </c>
      <c r="H21" s="46" t="s">
        <v>40</v>
      </c>
      <c r="I21" s="169">
        <v>0</v>
      </c>
      <c r="J21" s="75">
        <f t="shared" si="5"/>
        <v>0</v>
      </c>
      <c r="K21" s="75">
        <v>0</v>
      </c>
      <c r="L21" s="75">
        <f t="shared" si="6"/>
        <v>0</v>
      </c>
      <c r="M21" s="75">
        <f t="shared" si="7"/>
        <v>0</v>
      </c>
      <c r="N21" s="87">
        <f t="shared" si="8"/>
        <v>0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</row>
    <row r="22" spans="1:33" s="30" customFormat="1">
      <c r="A22" s="58">
        <f>IF(F22&lt;&gt;"",1+MAX($A$6:A21),"")</f>
        <v>10</v>
      </c>
      <c r="B22" s="59"/>
      <c r="C22" s="60"/>
      <c r="D22" s="100" t="s">
        <v>42</v>
      </c>
      <c r="E22" s="48">
        <v>782</v>
      </c>
      <c r="F22" s="61">
        <v>0.05</v>
      </c>
      <c r="G22" s="62">
        <f t="shared" si="4"/>
        <v>821.1</v>
      </c>
      <c r="H22" s="46" t="s">
        <v>40</v>
      </c>
      <c r="I22" s="169">
        <v>0</v>
      </c>
      <c r="J22" s="75">
        <f t="shared" si="5"/>
        <v>0</v>
      </c>
      <c r="K22" s="75">
        <v>0</v>
      </c>
      <c r="L22" s="75">
        <f t="shared" si="6"/>
        <v>0</v>
      </c>
      <c r="M22" s="75">
        <f t="shared" si="7"/>
        <v>0</v>
      </c>
      <c r="N22" s="87">
        <f t="shared" si="8"/>
        <v>0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</row>
    <row r="23" spans="1:33" s="30" customFormat="1">
      <c r="A23" s="58">
        <f>IF(F23&lt;&gt;"",1+MAX($A$6:A22),"")</f>
        <v>11</v>
      </c>
      <c r="B23" s="59"/>
      <c r="C23" s="60"/>
      <c r="D23" s="100" t="s">
        <v>43</v>
      </c>
      <c r="E23" s="48">
        <v>12</v>
      </c>
      <c r="F23" s="61">
        <v>0.05</v>
      </c>
      <c r="G23" s="62">
        <f t="shared" si="4"/>
        <v>12.600000000000001</v>
      </c>
      <c r="H23" s="46" t="s">
        <v>40</v>
      </c>
      <c r="I23" s="169">
        <v>0</v>
      </c>
      <c r="J23" s="75">
        <f t="shared" si="5"/>
        <v>0</v>
      </c>
      <c r="K23" s="75">
        <v>0</v>
      </c>
      <c r="L23" s="75">
        <f t="shared" si="6"/>
        <v>0</v>
      </c>
      <c r="M23" s="75">
        <f t="shared" si="7"/>
        <v>0</v>
      </c>
      <c r="N23" s="87">
        <f t="shared" si="8"/>
        <v>0</v>
      </c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</row>
    <row r="24" spans="1:33" s="30" customFormat="1">
      <c r="A24" s="58">
        <f>IF(F24&lt;&gt;"",1+MAX($A$6:A23),"")</f>
        <v>12</v>
      </c>
      <c r="B24" s="59"/>
      <c r="C24" s="60"/>
      <c r="D24" s="100" t="s">
        <v>44</v>
      </c>
      <c r="E24" s="48">
        <v>169</v>
      </c>
      <c r="F24" s="61">
        <v>0.05</v>
      </c>
      <c r="G24" s="62">
        <f t="shared" si="4"/>
        <v>177.45000000000002</v>
      </c>
      <c r="H24" s="46" t="s">
        <v>40</v>
      </c>
      <c r="I24" s="169">
        <v>0</v>
      </c>
      <c r="J24" s="75">
        <f t="shared" si="5"/>
        <v>0</v>
      </c>
      <c r="K24" s="75">
        <v>0</v>
      </c>
      <c r="L24" s="75">
        <f t="shared" si="6"/>
        <v>0</v>
      </c>
      <c r="M24" s="75">
        <f t="shared" si="7"/>
        <v>0</v>
      </c>
      <c r="N24" s="87">
        <f t="shared" si="8"/>
        <v>0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</row>
    <row r="25" spans="1:33" s="30" customFormat="1">
      <c r="A25" s="58">
        <f>IF(F25&lt;&gt;"",1+MAX($A$6:A24),"")</f>
        <v>13</v>
      </c>
      <c r="B25" s="59"/>
      <c r="C25" s="60"/>
      <c r="D25" s="100" t="s">
        <v>45</v>
      </c>
      <c r="E25" s="48">
        <v>40</v>
      </c>
      <c r="F25" s="61">
        <v>0.05</v>
      </c>
      <c r="G25" s="62">
        <f t="shared" si="4"/>
        <v>42</v>
      </c>
      <c r="H25" s="46" t="s">
        <v>40</v>
      </c>
      <c r="I25" s="169">
        <v>0</v>
      </c>
      <c r="J25" s="75">
        <f t="shared" si="5"/>
        <v>0</v>
      </c>
      <c r="K25" s="75">
        <v>0</v>
      </c>
      <c r="L25" s="75">
        <f t="shared" si="6"/>
        <v>0</v>
      </c>
      <c r="M25" s="75">
        <f t="shared" si="7"/>
        <v>0</v>
      </c>
      <c r="N25" s="87">
        <f t="shared" si="8"/>
        <v>0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</row>
    <row r="26" spans="1:33" s="30" customFormat="1">
      <c r="A26" s="58">
        <f>IF(F26&lt;&gt;"",1+MAX($A$6:A25),"")</f>
        <v>14</v>
      </c>
      <c r="B26" s="59"/>
      <c r="C26" s="60"/>
      <c r="D26" s="100" t="s">
        <v>46</v>
      </c>
      <c r="E26" s="48">
        <v>5239</v>
      </c>
      <c r="F26" s="61">
        <v>0.05</v>
      </c>
      <c r="G26" s="62">
        <f t="shared" si="4"/>
        <v>5500.95</v>
      </c>
      <c r="H26" s="46" t="s">
        <v>40</v>
      </c>
      <c r="I26" s="169">
        <v>0</v>
      </c>
      <c r="J26" s="75">
        <f t="shared" si="5"/>
        <v>0</v>
      </c>
      <c r="K26" s="75">
        <v>0</v>
      </c>
      <c r="L26" s="75">
        <f t="shared" si="6"/>
        <v>0</v>
      </c>
      <c r="M26" s="75">
        <f t="shared" si="7"/>
        <v>0</v>
      </c>
      <c r="N26" s="87">
        <f t="shared" si="8"/>
        <v>0</v>
      </c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</row>
    <row r="27" spans="1:33" s="30" customFormat="1">
      <c r="A27" s="58">
        <f>IF(F27&lt;&gt;"",1+MAX($A$6:A26),"")</f>
        <v>15</v>
      </c>
      <c r="B27" s="59"/>
      <c r="C27" s="60"/>
      <c r="D27" s="100" t="s">
        <v>47</v>
      </c>
      <c r="E27" s="48">
        <v>55</v>
      </c>
      <c r="F27" s="61">
        <v>0.05</v>
      </c>
      <c r="G27" s="62">
        <f t="shared" si="4"/>
        <v>57.75</v>
      </c>
      <c r="H27" s="46" t="s">
        <v>40</v>
      </c>
      <c r="I27" s="169">
        <v>0</v>
      </c>
      <c r="J27" s="75">
        <f t="shared" si="5"/>
        <v>0</v>
      </c>
      <c r="K27" s="75">
        <v>0</v>
      </c>
      <c r="L27" s="75">
        <f t="shared" si="6"/>
        <v>0</v>
      </c>
      <c r="M27" s="75">
        <f t="shared" si="7"/>
        <v>0</v>
      </c>
      <c r="N27" s="87">
        <f t="shared" si="8"/>
        <v>0</v>
      </c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</row>
    <row r="28" spans="1:33" s="30" customFormat="1">
      <c r="A28" s="58" t="str">
        <f>IF(F28&lt;&gt;"",1+MAX($A$6:A27),"")</f>
        <v/>
      </c>
      <c r="B28" s="59"/>
      <c r="C28" s="60"/>
      <c r="D28" s="172" t="s">
        <v>48</v>
      </c>
      <c r="E28" s="48"/>
      <c r="F28" s="61"/>
      <c r="G28" s="62"/>
      <c r="H28" s="46"/>
      <c r="I28" s="74"/>
      <c r="J28" s="75"/>
      <c r="K28" s="75"/>
      <c r="L28" s="75"/>
      <c r="M28" s="75"/>
      <c r="N28" s="87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</row>
    <row r="29" spans="1:33" s="30" customFormat="1">
      <c r="A29" s="58">
        <f>IF(F29&lt;&gt;"",1+MAX($A$6:A28),"")</f>
        <v>16</v>
      </c>
      <c r="B29" s="59"/>
      <c r="C29" s="60"/>
      <c r="D29" s="100" t="s">
        <v>49</v>
      </c>
      <c r="E29" s="48">
        <v>152</v>
      </c>
      <c r="F29" s="61">
        <v>0.05</v>
      </c>
      <c r="G29" s="62">
        <f t="shared" ref="G29:G38" si="9">E29*(1+F29)</f>
        <v>159.6</v>
      </c>
      <c r="H29" s="46" t="s">
        <v>40</v>
      </c>
      <c r="I29" s="169">
        <v>0</v>
      </c>
      <c r="J29" s="75">
        <f t="shared" ref="J29:J38" si="10">I29*G29</f>
        <v>0</v>
      </c>
      <c r="K29" s="75">
        <v>0</v>
      </c>
      <c r="L29" s="75">
        <f t="shared" ref="L29:L38" si="11">K29*G29</f>
        <v>0</v>
      </c>
      <c r="M29" s="75">
        <f t="shared" ref="M29:M38" si="12">+K29+I29</f>
        <v>0</v>
      </c>
      <c r="N29" s="87">
        <f t="shared" ref="N29:N38" si="13">M29*G29</f>
        <v>0</v>
      </c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</row>
    <row r="30" spans="1:33" s="30" customFormat="1">
      <c r="A30" s="58">
        <f>IF(F30&lt;&gt;"",1+MAX($A$6:A29),"")</f>
        <v>17</v>
      </c>
      <c r="B30" s="59"/>
      <c r="C30" s="60"/>
      <c r="D30" s="100" t="s">
        <v>50</v>
      </c>
      <c r="E30" s="48">
        <v>40</v>
      </c>
      <c r="F30" s="61">
        <v>0.05</v>
      </c>
      <c r="G30" s="62">
        <f t="shared" si="9"/>
        <v>42</v>
      </c>
      <c r="H30" s="46" t="s">
        <v>40</v>
      </c>
      <c r="I30" s="169">
        <v>0</v>
      </c>
      <c r="J30" s="75">
        <f t="shared" si="10"/>
        <v>0</v>
      </c>
      <c r="K30" s="75">
        <v>0</v>
      </c>
      <c r="L30" s="75">
        <f t="shared" si="11"/>
        <v>0</v>
      </c>
      <c r="M30" s="75">
        <f t="shared" si="12"/>
        <v>0</v>
      </c>
      <c r="N30" s="87">
        <f t="shared" si="13"/>
        <v>0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</row>
    <row r="31" spans="1:33" s="30" customFormat="1">
      <c r="A31" s="58">
        <f>IF(F31&lt;&gt;"",1+MAX($A$6:A30),"")</f>
        <v>18</v>
      </c>
      <c r="B31" s="59"/>
      <c r="C31" s="60"/>
      <c r="D31" s="100" t="s">
        <v>51</v>
      </c>
      <c r="E31" s="48">
        <v>3054</v>
      </c>
      <c r="F31" s="61">
        <v>0.05</v>
      </c>
      <c r="G31" s="62">
        <f t="shared" si="9"/>
        <v>3206.7000000000003</v>
      </c>
      <c r="H31" s="46" t="s">
        <v>40</v>
      </c>
      <c r="I31" s="169">
        <v>0</v>
      </c>
      <c r="J31" s="75">
        <f t="shared" si="10"/>
        <v>0</v>
      </c>
      <c r="K31" s="75">
        <v>0</v>
      </c>
      <c r="L31" s="75">
        <f t="shared" si="11"/>
        <v>0</v>
      </c>
      <c r="M31" s="75">
        <f t="shared" si="12"/>
        <v>0</v>
      </c>
      <c r="N31" s="87">
        <f t="shared" si="13"/>
        <v>0</v>
      </c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</row>
    <row r="32" spans="1:33" s="30" customFormat="1">
      <c r="A32" s="58">
        <f>IF(F32&lt;&gt;"",1+MAX($A$6:A31),"")</f>
        <v>19</v>
      </c>
      <c r="B32" s="59"/>
      <c r="C32" s="60"/>
      <c r="D32" s="100" t="s">
        <v>52</v>
      </c>
      <c r="E32" s="48">
        <v>36</v>
      </c>
      <c r="F32" s="61">
        <v>0.05</v>
      </c>
      <c r="G32" s="62">
        <f t="shared" si="9"/>
        <v>37.800000000000004</v>
      </c>
      <c r="H32" s="46" t="s">
        <v>40</v>
      </c>
      <c r="I32" s="169">
        <v>0</v>
      </c>
      <c r="J32" s="75">
        <f t="shared" si="10"/>
        <v>0</v>
      </c>
      <c r="K32" s="75">
        <v>0</v>
      </c>
      <c r="L32" s="75">
        <f t="shared" si="11"/>
        <v>0</v>
      </c>
      <c r="M32" s="75">
        <f t="shared" si="12"/>
        <v>0</v>
      </c>
      <c r="N32" s="87">
        <f t="shared" si="13"/>
        <v>0</v>
      </c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</row>
    <row r="33" spans="1:33" s="30" customFormat="1">
      <c r="A33" s="58">
        <f>IF(F33&lt;&gt;"",1+MAX($A$6:A32),"")</f>
        <v>20</v>
      </c>
      <c r="B33" s="59"/>
      <c r="C33" s="60"/>
      <c r="D33" s="100" t="s">
        <v>53</v>
      </c>
      <c r="E33" s="48">
        <v>576</v>
      </c>
      <c r="F33" s="61">
        <v>0.05</v>
      </c>
      <c r="G33" s="62">
        <f t="shared" si="9"/>
        <v>604.80000000000007</v>
      </c>
      <c r="H33" s="46" t="s">
        <v>40</v>
      </c>
      <c r="I33" s="169">
        <v>0</v>
      </c>
      <c r="J33" s="75">
        <f t="shared" si="10"/>
        <v>0</v>
      </c>
      <c r="K33" s="75">
        <v>0</v>
      </c>
      <c r="L33" s="75">
        <f t="shared" si="11"/>
        <v>0</v>
      </c>
      <c r="M33" s="75">
        <f t="shared" si="12"/>
        <v>0</v>
      </c>
      <c r="N33" s="87">
        <f t="shared" si="13"/>
        <v>0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</row>
    <row r="34" spans="1:33" s="30" customFormat="1">
      <c r="A34" s="58">
        <f>IF(F34&lt;&gt;"",1+MAX($A$6:A33),"")</f>
        <v>21</v>
      </c>
      <c r="B34" s="59"/>
      <c r="C34" s="60"/>
      <c r="D34" s="100" t="s">
        <v>54</v>
      </c>
      <c r="E34" s="48">
        <v>676</v>
      </c>
      <c r="F34" s="61">
        <v>0.05</v>
      </c>
      <c r="G34" s="62">
        <f t="shared" si="9"/>
        <v>709.80000000000007</v>
      </c>
      <c r="H34" s="46" t="s">
        <v>40</v>
      </c>
      <c r="I34" s="169">
        <v>0</v>
      </c>
      <c r="J34" s="75">
        <f t="shared" si="10"/>
        <v>0</v>
      </c>
      <c r="K34" s="75">
        <v>0</v>
      </c>
      <c r="L34" s="75">
        <f t="shared" si="11"/>
        <v>0</v>
      </c>
      <c r="M34" s="75">
        <f t="shared" si="12"/>
        <v>0</v>
      </c>
      <c r="N34" s="87">
        <f t="shared" si="13"/>
        <v>0</v>
      </c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</row>
    <row r="35" spans="1:33" s="30" customFormat="1">
      <c r="A35" s="58">
        <f>IF(F35&lt;&gt;"",1+MAX($A$6:A34),"")</f>
        <v>22</v>
      </c>
      <c r="B35" s="59"/>
      <c r="C35" s="60"/>
      <c r="D35" s="100" t="s">
        <v>55</v>
      </c>
      <c r="E35" s="48">
        <v>160</v>
      </c>
      <c r="F35" s="61">
        <v>0.05</v>
      </c>
      <c r="G35" s="62">
        <f t="shared" si="9"/>
        <v>168</v>
      </c>
      <c r="H35" s="46" t="s">
        <v>40</v>
      </c>
      <c r="I35" s="169">
        <v>0</v>
      </c>
      <c r="J35" s="75">
        <f t="shared" si="10"/>
        <v>0</v>
      </c>
      <c r="K35" s="75">
        <v>0</v>
      </c>
      <c r="L35" s="75">
        <f t="shared" si="11"/>
        <v>0</v>
      </c>
      <c r="M35" s="75">
        <f t="shared" si="12"/>
        <v>0</v>
      </c>
      <c r="N35" s="87">
        <f t="shared" si="13"/>
        <v>0</v>
      </c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</row>
    <row r="36" spans="1:33" s="30" customFormat="1">
      <c r="A36" s="58">
        <f>IF(F36&lt;&gt;"",1+MAX($A$6:A35),"")</f>
        <v>23</v>
      </c>
      <c r="B36" s="59"/>
      <c r="C36" s="60"/>
      <c r="D36" s="100" t="s">
        <v>56</v>
      </c>
      <c r="E36" s="48">
        <v>15600</v>
      </c>
      <c r="F36" s="61">
        <v>0.05</v>
      </c>
      <c r="G36" s="62">
        <f t="shared" si="9"/>
        <v>16380</v>
      </c>
      <c r="H36" s="46" t="s">
        <v>40</v>
      </c>
      <c r="I36" s="169">
        <v>0</v>
      </c>
      <c r="J36" s="75">
        <f t="shared" si="10"/>
        <v>0</v>
      </c>
      <c r="K36" s="75">
        <v>0</v>
      </c>
      <c r="L36" s="75">
        <f t="shared" si="11"/>
        <v>0</v>
      </c>
      <c r="M36" s="75">
        <f t="shared" si="12"/>
        <v>0</v>
      </c>
      <c r="N36" s="87">
        <f t="shared" si="13"/>
        <v>0</v>
      </c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</row>
    <row r="37" spans="1:33" s="30" customFormat="1">
      <c r="A37" s="58">
        <f>IF(F37&lt;&gt;"",1+MAX($A$6:A36),"")</f>
        <v>24</v>
      </c>
      <c r="B37" s="59"/>
      <c r="C37" s="60"/>
      <c r="D37" s="100" t="s">
        <v>57</v>
      </c>
      <c r="E37" s="48">
        <v>156</v>
      </c>
      <c r="F37" s="61">
        <v>0.05</v>
      </c>
      <c r="G37" s="62">
        <f t="shared" si="9"/>
        <v>163.80000000000001</v>
      </c>
      <c r="H37" s="46" t="s">
        <v>40</v>
      </c>
      <c r="I37" s="169">
        <v>0</v>
      </c>
      <c r="J37" s="75">
        <f t="shared" si="10"/>
        <v>0</v>
      </c>
      <c r="K37" s="75">
        <v>0</v>
      </c>
      <c r="L37" s="75">
        <f t="shared" si="11"/>
        <v>0</v>
      </c>
      <c r="M37" s="75">
        <f t="shared" si="12"/>
        <v>0</v>
      </c>
      <c r="N37" s="87">
        <f t="shared" si="13"/>
        <v>0</v>
      </c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</row>
    <row r="38" spans="1:33" s="30" customFormat="1">
      <c r="A38" s="58">
        <f>IF(F38&lt;&gt;"",1+MAX($A$6:A37),"")</f>
        <v>25</v>
      </c>
      <c r="B38" s="59"/>
      <c r="C38" s="60"/>
      <c r="D38" s="100" t="s">
        <v>58</v>
      </c>
      <c r="E38" s="48">
        <v>5365</v>
      </c>
      <c r="F38" s="61">
        <v>0.05</v>
      </c>
      <c r="G38" s="62">
        <f t="shared" si="9"/>
        <v>5633.25</v>
      </c>
      <c r="H38" s="46" t="s">
        <v>40</v>
      </c>
      <c r="I38" s="169">
        <v>0</v>
      </c>
      <c r="J38" s="75">
        <f t="shared" si="10"/>
        <v>0</v>
      </c>
      <c r="K38" s="75">
        <v>0</v>
      </c>
      <c r="L38" s="75">
        <f t="shared" si="11"/>
        <v>0</v>
      </c>
      <c r="M38" s="75">
        <f t="shared" si="12"/>
        <v>0</v>
      </c>
      <c r="N38" s="87">
        <f t="shared" si="13"/>
        <v>0</v>
      </c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</row>
    <row r="39" spans="1:33" s="30" customFormat="1">
      <c r="A39" s="58" t="str">
        <f>IF(F39&lt;&gt;"",1+MAX($A$6:A38),"")</f>
        <v/>
      </c>
      <c r="B39" s="59"/>
      <c r="C39" s="60"/>
      <c r="D39" s="100"/>
      <c r="E39" s="48"/>
      <c r="F39" s="61"/>
      <c r="G39" s="62"/>
      <c r="H39" s="46"/>
      <c r="I39" s="74"/>
      <c r="J39" s="75"/>
      <c r="K39" s="75"/>
      <c r="L39" s="75"/>
      <c r="M39" s="75"/>
      <c r="N39" s="87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</row>
    <row r="40" spans="1:33" s="30" customFormat="1">
      <c r="A40" s="58" t="str">
        <f>IF(F40&lt;&gt;"",1+MAX($A$6:A39),"")</f>
        <v/>
      </c>
      <c r="B40" s="59"/>
      <c r="C40" s="60"/>
      <c r="D40" s="171" t="s">
        <v>59</v>
      </c>
      <c r="E40" s="48"/>
      <c r="F40" s="61"/>
      <c r="G40" s="62"/>
      <c r="H40" s="46"/>
      <c r="I40" s="74"/>
      <c r="J40" s="75"/>
      <c r="K40" s="75"/>
      <c r="L40" s="75"/>
      <c r="M40" s="75"/>
      <c r="N40" s="87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</row>
    <row r="41" spans="1:33" s="30" customFormat="1">
      <c r="A41" s="58">
        <f>IF(F41&lt;&gt;"",1+MAX($A$6:A40),"")</f>
        <v>26</v>
      </c>
      <c r="B41" s="59"/>
      <c r="C41" s="60"/>
      <c r="D41" s="100" t="s">
        <v>60</v>
      </c>
      <c r="E41" s="48">
        <v>852</v>
      </c>
      <c r="F41" s="61">
        <v>0</v>
      </c>
      <c r="G41" s="62">
        <f t="shared" ref="G41:G61" si="14">E41*(1+F41)</f>
        <v>852</v>
      </c>
      <c r="H41" s="46" t="s">
        <v>61</v>
      </c>
      <c r="I41" s="169">
        <v>0</v>
      </c>
      <c r="J41" s="75">
        <f t="shared" ref="J41:J61" si="15">I41*G41</f>
        <v>0</v>
      </c>
      <c r="K41" s="75">
        <v>0</v>
      </c>
      <c r="L41" s="75">
        <f t="shared" ref="L41:L61" si="16">K41*G41</f>
        <v>0</v>
      </c>
      <c r="M41" s="75">
        <f t="shared" ref="M41:M61" si="17">+K41+I41</f>
        <v>0</v>
      </c>
      <c r="N41" s="87">
        <f t="shared" ref="N41:N61" si="18">M41*G41</f>
        <v>0</v>
      </c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</row>
    <row r="42" spans="1:33" s="30" customFormat="1">
      <c r="A42" s="58">
        <f>IF(F42&lt;&gt;"",1+MAX($A$6:A41),"")</f>
        <v>27</v>
      </c>
      <c r="B42" s="59"/>
      <c r="C42" s="60"/>
      <c r="D42" s="100" t="s">
        <v>62</v>
      </c>
      <c r="E42" s="48">
        <v>4</v>
      </c>
      <c r="F42" s="61">
        <v>0</v>
      </c>
      <c r="G42" s="62">
        <f t="shared" si="14"/>
        <v>4</v>
      </c>
      <c r="H42" s="46" t="s">
        <v>61</v>
      </c>
      <c r="I42" s="169">
        <v>0</v>
      </c>
      <c r="J42" s="75">
        <f t="shared" si="15"/>
        <v>0</v>
      </c>
      <c r="K42" s="75">
        <v>0</v>
      </c>
      <c r="L42" s="75">
        <f t="shared" si="16"/>
        <v>0</v>
      </c>
      <c r="M42" s="75">
        <f t="shared" si="17"/>
        <v>0</v>
      </c>
      <c r="N42" s="87">
        <f t="shared" si="18"/>
        <v>0</v>
      </c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</row>
    <row r="43" spans="1:33" s="30" customFormat="1">
      <c r="A43" s="58">
        <f>IF(F43&lt;&gt;"",1+MAX($A$6:A42),"")</f>
        <v>28</v>
      </c>
      <c r="B43" s="59"/>
      <c r="C43" s="60"/>
      <c r="D43" s="100" t="s">
        <v>63</v>
      </c>
      <c r="E43" s="48">
        <v>1</v>
      </c>
      <c r="F43" s="61">
        <v>0</v>
      </c>
      <c r="G43" s="62">
        <f t="shared" si="14"/>
        <v>1</v>
      </c>
      <c r="H43" s="46" t="s">
        <v>61</v>
      </c>
      <c r="I43" s="169">
        <v>0</v>
      </c>
      <c r="J43" s="75">
        <f t="shared" si="15"/>
        <v>0</v>
      </c>
      <c r="K43" s="75">
        <v>0</v>
      </c>
      <c r="L43" s="75">
        <f t="shared" si="16"/>
        <v>0</v>
      </c>
      <c r="M43" s="75">
        <f t="shared" si="17"/>
        <v>0</v>
      </c>
      <c r="N43" s="87">
        <f t="shared" si="18"/>
        <v>0</v>
      </c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</row>
    <row r="44" spans="1:33" s="30" customFormat="1">
      <c r="A44" s="58">
        <f>IF(F44&lt;&gt;"",1+MAX($A$6:A43),"")</f>
        <v>29</v>
      </c>
      <c r="B44" s="59"/>
      <c r="C44" s="60"/>
      <c r="D44" s="100" t="s">
        <v>64</v>
      </c>
      <c r="E44" s="48">
        <v>178</v>
      </c>
      <c r="F44" s="61">
        <v>0</v>
      </c>
      <c r="G44" s="62">
        <f t="shared" si="14"/>
        <v>178</v>
      </c>
      <c r="H44" s="46" t="s">
        <v>61</v>
      </c>
      <c r="I44" s="169">
        <v>0</v>
      </c>
      <c r="J44" s="75">
        <f t="shared" si="15"/>
        <v>0</v>
      </c>
      <c r="K44" s="75">
        <v>0</v>
      </c>
      <c r="L44" s="75">
        <f t="shared" si="16"/>
        <v>0</v>
      </c>
      <c r="M44" s="75">
        <f t="shared" si="17"/>
        <v>0</v>
      </c>
      <c r="N44" s="87">
        <f t="shared" si="18"/>
        <v>0</v>
      </c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</row>
    <row r="45" spans="1:33" s="30" customFormat="1">
      <c r="A45" s="58">
        <f>IF(F45&lt;&gt;"",1+MAX($A$6:A44),"")</f>
        <v>30</v>
      </c>
      <c r="B45" s="59"/>
      <c r="C45" s="60"/>
      <c r="D45" s="100" t="s">
        <v>65</v>
      </c>
      <c r="E45" s="48">
        <v>2</v>
      </c>
      <c r="F45" s="61">
        <v>0</v>
      </c>
      <c r="G45" s="62">
        <f t="shared" si="14"/>
        <v>2</v>
      </c>
      <c r="H45" s="46" t="s">
        <v>61</v>
      </c>
      <c r="I45" s="169">
        <v>0</v>
      </c>
      <c r="J45" s="75">
        <f t="shared" si="15"/>
        <v>0</v>
      </c>
      <c r="K45" s="75">
        <v>0</v>
      </c>
      <c r="L45" s="75">
        <f t="shared" si="16"/>
        <v>0</v>
      </c>
      <c r="M45" s="75">
        <f t="shared" si="17"/>
        <v>0</v>
      </c>
      <c r="N45" s="87">
        <f t="shared" si="18"/>
        <v>0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</row>
    <row r="46" spans="1:33" s="30" customFormat="1">
      <c r="A46" s="58">
        <f>IF(F46&lt;&gt;"",1+MAX($A$6:A45),"")</f>
        <v>31</v>
      </c>
      <c r="B46" s="59"/>
      <c r="C46" s="60"/>
      <c r="D46" s="100" t="s">
        <v>66</v>
      </c>
      <c r="E46" s="48">
        <v>2</v>
      </c>
      <c r="F46" s="61">
        <v>0</v>
      </c>
      <c r="G46" s="62">
        <f t="shared" si="14"/>
        <v>2</v>
      </c>
      <c r="H46" s="46" t="s">
        <v>61</v>
      </c>
      <c r="I46" s="169">
        <v>0</v>
      </c>
      <c r="J46" s="75">
        <f t="shared" si="15"/>
        <v>0</v>
      </c>
      <c r="K46" s="75">
        <v>0</v>
      </c>
      <c r="L46" s="75">
        <f t="shared" si="16"/>
        <v>0</v>
      </c>
      <c r="M46" s="75">
        <f t="shared" si="17"/>
        <v>0</v>
      </c>
      <c r="N46" s="87">
        <f t="shared" si="18"/>
        <v>0</v>
      </c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</row>
    <row r="47" spans="1:33" s="30" customFormat="1">
      <c r="A47" s="58">
        <f>IF(F47&lt;&gt;"",1+MAX($A$6:A46),"")</f>
        <v>32</v>
      </c>
      <c r="B47" s="59"/>
      <c r="C47" s="60"/>
      <c r="D47" s="100" t="s">
        <v>67</v>
      </c>
      <c r="E47" s="48">
        <v>2</v>
      </c>
      <c r="F47" s="61">
        <v>0</v>
      </c>
      <c r="G47" s="62">
        <f t="shared" si="14"/>
        <v>2</v>
      </c>
      <c r="H47" s="46" t="s">
        <v>61</v>
      </c>
      <c r="I47" s="169">
        <v>0</v>
      </c>
      <c r="J47" s="75">
        <f t="shared" si="15"/>
        <v>0</v>
      </c>
      <c r="K47" s="75">
        <v>0</v>
      </c>
      <c r="L47" s="75">
        <f t="shared" si="16"/>
        <v>0</v>
      </c>
      <c r="M47" s="75">
        <f t="shared" si="17"/>
        <v>0</v>
      </c>
      <c r="N47" s="87">
        <f t="shared" si="18"/>
        <v>0</v>
      </c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</row>
    <row r="48" spans="1:33" s="30" customFormat="1">
      <c r="A48" s="58">
        <f>IF(F48&lt;&gt;"",1+MAX($A$6:A47),"")</f>
        <v>33</v>
      </c>
      <c r="B48" s="59"/>
      <c r="C48" s="60"/>
      <c r="D48" s="100" t="s">
        <v>68</v>
      </c>
      <c r="E48" s="48">
        <v>106</v>
      </c>
      <c r="F48" s="61">
        <v>0</v>
      </c>
      <c r="G48" s="62">
        <f t="shared" si="14"/>
        <v>106</v>
      </c>
      <c r="H48" s="46" t="s">
        <v>61</v>
      </c>
      <c r="I48" s="169">
        <v>0</v>
      </c>
      <c r="J48" s="75">
        <f t="shared" si="15"/>
        <v>0</v>
      </c>
      <c r="K48" s="75">
        <v>0</v>
      </c>
      <c r="L48" s="75">
        <f t="shared" si="16"/>
        <v>0</v>
      </c>
      <c r="M48" s="75">
        <f t="shared" si="17"/>
        <v>0</v>
      </c>
      <c r="N48" s="87">
        <f t="shared" si="18"/>
        <v>0</v>
      </c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</row>
    <row r="49" spans="1:33" s="30" customFormat="1">
      <c r="A49" s="58">
        <f>IF(F49&lt;&gt;"",1+MAX($A$6:A48),"")</f>
        <v>34</v>
      </c>
      <c r="B49" s="59"/>
      <c r="C49" s="60"/>
      <c r="D49" s="100" t="s">
        <v>69</v>
      </c>
      <c r="E49" s="48">
        <v>1</v>
      </c>
      <c r="F49" s="61">
        <v>0</v>
      </c>
      <c r="G49" s="62">
        <f t="shared" si="14"/>
        <v>1</v>
      </c>
      <c r="H49" s="46" t="s">
        <v>61</v>
      </c>
      <c r="I49" s="169">
        <v>0</v>
      </c>
      <c r="J49" s="75">
        <f t="shared" si="15"/>
        <v>0</v>
      </c>
      <c r="K49" s="75">
        <v>0</v>
      </c>
      <c r="L49" s="75">
        <f t="shared" si="16"/>
        <v>0</v>
      </c>
      <c r="M49" s="75">
        <f t="shared" si="17"/>
        <v>0</v>
      </c>
      <c r="N49" s="87">
        <f t="shared" si="18"/>
        <v>0</v>
      </c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1:33" s="30" customFormat="1">
      <c r="A50" s="58">
        <f>IF(F50&lt;&gt;"",1+MAX($A$6:A49),"")</f>
        <v>35</v>
      </c>
      <c r="B50" s="59"/>
      <c r="C50" s="60"/>
      <c r="D50" s="100" t="s">
        <v>70</v>
      </c>
      <c r="E50" s="48">
        <v>1</v>
      </c>
      <c r="F50" s="61">
        <v>0</v>
      </c>
      <c r="G50" s="62">
        <f t="shared" si="14"/>
        <v>1</v>
      </c>
      <c r="H50" s="46" t="s">
        <v>61</v>
      </c>
      <c r="I50" s="169">
        <v>0</v>
      </c>
      <c r="J50" s="75">
        <f t="shared" si="15"/>
        <v>0</v>
      </c>
      <c r="K50" s="75">
        <v>0</v>
      </c>
      <c r="L50" s="75">
        <f t="shared" si="16"/>
        <v>0</v>
      </c>
      <c r="M50" s="75">
        <f t="shared" si="17"/>
        <v>0</v>
      </c>
      <c r="N50" s="87">
        <f t="shared" si="18"/>
        <v>0</v>
      </c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</row>
    <row r="51" spans="1:33" s="30" customFormat="1">
      <c r="A51" s="58">
        <f>IF(F51&lt;&gt;"",1+MAX($A$6:A50),"")</f>
        <v>36</v>
      </c>
      <c r="B51" s="59"/>
      <c r="C51" s="60"/>
      <c r="D51" s="100" t="s">
        <v>71</v>
      </c>
      <c r="E51" s="48">
        <v>52</v>
      </c>
      <c r="F51" s="61">
        <v>0</v>
      </c>
      <c r="G51" s="62">
        <f t="shared" si="14"/>
        <v>52</v>
      </c>
      <c r="H51" s="46" t="s">
        <v>61</v>
      </c>
      <c r="I51" s="169">
        <v>0</v>
      </c>
      <c r="J51" s="75">
        <f t="shared" si="15"/>
        <v>0</v>
      </c>
      <c r="K51" s="75">
        <v>0</v>
      </c>
      <c r="L51" s="75">
        <f t="shared" si="16"/>
        <v>0</v>
      </c>
      <c r="M51" s="75">
        <f t="shared" si="17"/>
        <v>0</v>
      </c>
      <c r="N51" s="87">
        <f t="shared" si="18"/>
        <v>0</v>
      </c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</row>
    <row r="52" spans="1:33" s="30" customFormat="1">
      <c r="A52" s="58">
        <f>IF(F52&lt;&gt;"",1+MAX($A$6:A51),"")</f>
        <v>37</v>
      </c>
      <c r="B52" s="59"/>
      <c r="C52" s="60"/>
      <c r="D52" s="100" t="s">
        <v>72</v>
      </c>
      <c r="E52" s="48">
        <v>2</v>
      </c>
      <c r="F52" s="61">
        <v>0</v>
      </c>
      <c r="G52" s="62">
        <f t="shared" si="14"/>
        <v>2</v>
      </c>
      <c r="H52" s="46" t="s">
        <v>61</v>
      </c>
      <c r="I52" s="169">
        <v>0</v>
      </c>
      <c r="J52" s="75">
        <f t="shared" si="15"/>
        <v>0</v>
      </c>
      <c r="K52" s="75">
        <v>0</v>
      </c>
      <c r="L52" s="75">
        <f t="shared" si="16"/>
        <v>0</v>
      </c>
      <c r="M52" s="75">
        <f t="shared" si="17"/>
        <v>0</v>
      </c>
      <c r="N52" s="87">
        <f t="shared" si="18"/>
        <v>0</v>
      </c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</row>
    <row r="53" spans="1:33" s="30" customFormat="1">
      <c r="A53" s="58">
        <f>IF(F53&lt;&gt;"",1+MAX($A$6:A52),"")</f>
        <v>38</v>
      </c>
      <c r="B53" s="59"/>
      <c r="C53" s="60"/>
      <c r="D53" s="100" t="s">
        <v>73</v>
      </c>
      <c r="E53" s="48">
        <v>1</v>
      </c>
      <c r="F53" s="61">
        <v>0</v>
      </c>
      <c r="G53" s="62">
        <f t="shared" si="14"/>
        <v>1</v>
      </c>
      <c r="H53" s="46" t="s">
        <v>61</v>
      </c>
      <c r="I53" s="169">
        <v>0</v>
      </c>
      <c r="J53" s="75">
        <f t="shared" si="15"/>
        <v>0</v>
      </c>
      <c r="K53" s="75">
        <v>0</v>
      </c>
      <c r="L53" s="75">
        <f t="shared" si="16"/>
        <v>0</v>
      </c>
      <c r="M53" s="75">
        <f t="shared" si="17"/>
        <v>0</v>
      </c>
      <c r="N53" s="87">
        <f t="shared" si="18"/>
        <v>0</v>
      </c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</row>
    <row r="54" spans="1:33" s="30" customFormat="1">
      <c r="A54" s="58">
        <f>IF(F54&lt;&gt;"",1+MAX($A$6:A53),"")</f>
        <v>39</v>
      </c>
      <c r="B54" s="59"/>
      <c r="C54" s="60"/>
      <c r="D54" s="100" t="s">
        <v>74</v>
      </c>
      <c r="E54" s="48">
        <v>1</v>
      </c>
      <c r="F54" s="61">
        <v>0</v>
      </c>
      <c r="G54" s="62">
        <f t="shared" si="14"/>
        <v>1</v>
      </c>
      <c r="H54" s="46" t="s">
        <v>61</v>
      </c>
      <c r="I54" s="169">
        <v>0</v>
      </c>
      <c r="J54" s="75">
        <f t="shared" si="15"/>
        <v>0</v>
      </c>
      <c r="K54" s="75">
        <v>0</v>
      </c>
      <c r="L54" s="75">
        <f t="shared" si="16"/>
        <v>0</v>
      </c>
      <c r="M54" s="75">
        <f t="shared" si="17"/>
        <v>0</v>
      </c>
      <c r="N54" s="87">
        <f t="shared" si="18"/>
        <v>0</v>
      </c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</row>
    <row r="55" spans="1:33" s="30" customFormat="1">
      <c r="A55" s="58">
        <f>IF(F55&lt;&gt;"",1+MAX($A$6:A54),"")</f>
        <v>40</v>
      </c>
      <c r="B55" s="59"/>
      <c r="C55" s="60"/>
      <c r="D55" s="100" t="s">
        <v>75</v>
      </c>
      <c r="E55" s="48">
        <v>4</v>
      </c>
      <c r="F55" s="61">
        <v>0</v>
      </c>
      <c r="G55" s="62">
        <f t="shared" si="14"/>
        <v>4</v>
      </c>
      <c r="H55" s="46" t="s">
        <v>61</v>
      </c>
      <c r="I55" s="169">
        <v>0</v>
      </c>
      <c r="J55" s="75">
        <f t="shared" si="15"/>
        <v>0</v>
      </c>
      <c r="K55" s="75">
        <v>0</v>
      </c>
      <c r="L55" s="75">
        <f t="shared" si="16"/>
        <v>0</v>
      </c>
      <c r="M55" s="75">
        <f t="shared" si="17"/>
        <v>0</v>
      </c>
      <c r="N55" s="87">
        <f t="shared" si="18"/>
        <v>0</v>
      </c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</row>
    <row r="56" spans="1:33" s="30" customFormat="1">
      <c r="A56" s="58">
        <f>IF(F56&lt;&gt;"",1+MAX($A$6:A55),"")</f>
        <v>41</v>
      </c>
      <c r="B56" s="59"/>
      <c r="C56" s="60"/>
      <c r="D56" s="100" t="s">
        <v>76</v>
      </c>
      <c r="E56" s="48">
        <v>1</v>
      </c>
      <c r="F56" s="61">
        <v>0</v>
      </c>
      <c r="G56" s="62">
        <f t="shared" si="14"/>
        <v>1</v>
      </c>
      <c r="H56" s="46" t="s">
        <v>61</v>
      </c>
      <c r="I56" s="169">
        <v>0</v>
      </c>
      <c r="J56" s="75">
        <f t="shared" si="15"/>
        <v>0</v>
      </c>
      <c r="K56" s="75">
        <v>0</v>
      </c>
      <c r="L56" s="75">
        <f t="shared" si="16"/>
        <v>0</v>
      </c>
      <c r="M56" s="75">
        <f t="shared" si="17"/>
        <v>0</v>
      </c>
      <c r="N56" s="87">
        <f t="shared" si="18"/>
        <v>0</v>
      </c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</row>
    <row r="57" spans="1:33" s="30" customFormat="1">
      <c r="A57" s="58">
        <f>IF(F57&lt;&gt;"",1+MAX($A$6:A56),"")</f>
        <v>42</v>
      </c>
      <c r="B57" s="59"/>
      <c r="C57" s="60"/>
      <c r="D57" s="100" t="s">
        <v>77</v>
      </c>
      <c r="E57" s="48">
        <v>4</v>
      </c>
      <c r="F57" s="61">
        <v>0</v>
      </c>
      <c r="G57" s="62">
        <f t="shared" si="14"/>
        <v>4</v>
      </c>
      <c r="H57" s="46" t="s">
        <v>61</v>
      </c>
      <c r="I57" s="169">
        <v>0</v>
      </c>
      <c r="J57" s="75">
        <f t="shared" si="15"/>
        <v>0</v>
      </c>
      <c r="K57" s="75">
        <v>0</v>
      </c>
      <c r="L57" s="75">
        <f t="shared" si="16"/>
        <v>0</v>
      </c>
      <c r="M57" s="75">
        <f t="shared" si="17"/>
        <v>0</v>
      </c>
      <c r="N57" s="87">
        <f t="shared" si="18"/>
        <v>0</v>
      </c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</row>
    <row r="58" spans="1:33" s="30" customFormat="1">
      <c r="A58" s="58">
        <f>IF(F58&lt;&gt;"",1+MAX($A$6:A57),"")</f>
        <v>43</v>
      </c>
      <c r="B58" s="59"/>
      <c r="C58" s="60"/>
      <c r="D58" s="100" t="s">
        <v>78</v>
      </c>
      <c r="E58" s="48">
        <v>1</v>
      </c>
      <c r="F58" s="61">
        <v>0</v>
      </c>
      <c r="G58" s="62">
        <f t="shared" si="14"/>
        <v>1</v>
      </c>
      <c r="H58" s="46" t="s">
        <v>61</v>
      </c>
      <c r="I58" s="169">
        <v>0</v>
      </c>
      <c r="J58" s="75">
        <f t="shared" si="15"/>
        <v>0</v>
      </c>
      <c r="K58" s="75">
        <v>0</v>
      </c>
      <c r="L58" s="75">
        <f t="shared" si="16"/>
        <v>0</v>
      </c>
      <c r="M58" s="75">
        <f t="shared" si="17"/>
        <v>0</v>
      </c>
      <c r="N58" s="87">
        <f t="shared" si="18"/>
        <v>0</v>
      </c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</row>
    <row r="59" spans="1:33" s="30" customFormat="1">
      <c r="A59" s="58">
        <f>IF(F59&lt;&gt;"",1+MAX($A$6:A58),"")</f>
        <v>44</v>
      </c>
      <c r="B59" s="59"/>
      <c r="C59" s="60"/>
      <c r="D59" s="100" t="s">
        <v>79</v>
      </c>
      <c r="E59" s="48">
        <v>4</v>
      </c>
      <c r="F59" s="61">
        <v>0</v>
      </c>
      <c r="G59" s="62">
        <f t="shared" si="14"/>
        <v>4</v>
      </c>
      <c r="H59" s="46" t="s">
        <v>61</v>
      </c>
      <c r="I59" s="169">
        <v>0</v>
      </c>
      <c r="J59" s="75">
        <f t="shared" si="15"/>
        <v>0</v>
      </c>
      <c r="K59" s="75">
        <v>0</v>
      </c>
      <c r="L59" s="75">
        <f t="shared" si="16"/>
        <v>0</v>
      </c>
      <c r="M59" s="75">
        <f t="shared" si="17"/>
        <v>0</v>
      </c>
      <c r="N59" s="87">
        <f t="shared" si="18"/>
        <v>0</v>
      </c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</row>
    <row r="60" spans="1:33" s="30" customFormat="1">
      <c r="A60" s="58">
        <f>IF(F60&lt;&gt;"",1+MAX($A$6:A59),"")</f>
        <v>45</v>
      </c>
      <c r="B60" s="59"/>
      <c r="C60" s="60"/>
      <c r="D60" s="100" t="s">
        <v>80</v>
      </c>
      <c r="E60" s="48">
        <v>2</v>
      </c>
      <c r="F60" s="61">
        <v>0</v>
      </c>
      <c r="G60" s="62">
        <f t="shared" si="14"/>
        <v>2</v>
      </c>
      <c r="H60" s="46" t="s">
        <v>61</v>
      </c>
      <c r="I60" s="169">
        <v>0</v>
      </c>
      <c r="J60" s="75">
        <f t="shared" si="15"/>
        <v>0</v>
      </c>
      <c r="K60" s="75">
        <v>0</v>
      </c>
      <c r="L60" s="75">
        <f t="shared" si="16"/>
        <v>0</v>
      </c>
      <c r="M60" s="75">
        <f t="shared" si="17"/>
        <v>0</v>
      </c>
      <c r="N60" s="87">
        <f t="shared" si="18"/>
        <v>0</v>
      </c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</row>
    <row r="61" spans="1:33" s="30" customFormat="1">
      <c r="A61" s="58">
        <f>IF(F61&lt;&gt;"",1+MAX($A$6:A60),"")</f>
        <v>46</v>
      </c>
      <c r="B61" s="59"/>
      <c r="C61" s="60"/>
      <c r="D61" s="100" t="s">
        <v>81</v>
      </c>
      <c r="E61" s="48">
        <v>1</v>
      </c>
      <c r="F61" s="61">
        <v>0</v>
      </c>
      <c r="G61" s="62">
        <f t="shared" si="14"/>
        <v>1</v>
      </c>
      <c r="H61" s="46" t="s">
        <v>61</v>
      </c>
      <c r="I61" s="169">
        <v>0</v>
      </c>
      <c r="J61" s="75">
        <f t="shared" si="15"/>
        <v>0</v>
      </c>
      <c r="K61" s="75">
        <v>0</v>
      </c>
      <c r="L61" s="75">
        <f t="shared" si="16"/>
        <v>0</v>
      </c>
      <c r="M61" s="75">
        <f t="shared" si="17"/>
        <v>0</v>
      </c>
      <c r="N61" s="87">
        <f t="shared" si="18"/>
        <v>0</v>
      </c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</row>
    <row r="62" spans="1:33" s="30" customFormat="1">
      <c r="A62" s="58" t="str">
        <f>IF(F62&lt;&gt;"",1+MAX($A$6:A61),"")</f>
        <v/>
      </c>
      <c r="B62" s="59"/>
      <c r="C62" s="60"/>
      <c r="D62" s="100"/>
      <c r="E62" s="48"/>
      <c r="F62" s="61"/>
      <c r="G62" s="62"/>
      <c r="H62" s="46"/>
      <c r="I62" s="74"/>
      <c r="J62" s="75"/>
      <c r="K62" s="75"/>
      <c r="L62" s="75"/>
      <c r="M62" s="75"/>
      <c r="N62" s="87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</row>
    <row r="63" spans="1:33" s="30" customFormat="1">
      <c r="A63" s="58" t="str">
        <f>IF(F63&lt;&gt;"",1+MAX($A$6:A62),"")</f>
        <v/>
      </c>
      <c r="B63" s="59"/>
      <c r="C63" s="60"/>
      <c r="D63" s="171" t="s">
        <v>82</v>
      </c>
      <c r="E63" s="48"/>
      <c r="F63" s="61"/>
      <c r="G63" s="62"/>
      <c r="H63" s="46"/>
      <c r="I63" s="74"/>
      <c r="J63" s="75"/>
      <c r="K63" s="75"/>
      <c r="L63" s="75"/>
      <c r="M63" s="75"/>
      <c r="N63" s="87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</row>
    <row r="64" spans="1:33" s="30" customFormat="1">
      <c r="A64" s="58">
        <f>IF(F64&lt;&gt;"",1+MAX($A$6:A63),"")</f>
        <v>47</v>
      </c>
      <c r="B64" s="59"/>
      <c r="C64" s="60"/>
      <c r="D64" s="100" t="s">
        <v>83</v>
      </c>
      <c r="E64" s="48">
        <v>1</v>
      </c>
      <c r="F64" s="61">
        <v>0</v>
      </c>
      <c r="G64" s="62">
        <f t="shared" ref="G64:G74" si="19">E64*(1+F64)</f>
        <v>1</v>
      </c>
      <c r="H64" s="46" t="s">
        <v>61</v>
      </c>
      <c r="I64" s="169">
        <v>0</v>
      </c>
      <c r="J64" s="75">
        <f t="shared" ref="J64:J74" si="20">I64*G64</f>
        <v>0</v>
      </c>
      <c r="K64" s="75">
        <v>0</v>
      </c>
      <c r="L64" s="75">
        <f t="shared" ref="L64:L74" si="21">K64*G64</f>
        <v>0</v>
      </c>
      <c r="M64" s="75">
        <f t="shared" ref="M64:M74" si="22">+K64+I64</f>
        <v>0</v>
      </c>
      <c r="N64" s="87">
        <f t="shared" ref="N64:N74" si="23">M64*G64</f>
        <v>0</v>
      </c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</row>
    <row r="65" spans="1:33" s="30" customFormat="1">
      <c r="A65" s="58">
        <f>IF(F65&lt;&gt;"",1+MAX($A$6:A64),"")</f>
        <v>48</v>
      </c>
      <c r="B65" s="59"/>
      <c r="C65" s="60"/>
      <c r="D65" s="100" t="s">
        <v>84</v>
      </c>
      <c r="E65" s="48">
        <v>1</v>
      </c>
      <c r="F65" s="61">
        <v>0</v>
      </c>
      <c r="G65" s="62">
        <f t="shared" si="19"/>
        <v>1</v>
      </c>
      <c r="H65" s="46" t="s">
        <v>61</v>
      </c>
      <c r="I65" s="169">
        <v>0</v>
      </c>
      <c r="J65" s="75">
        <f t="shared" si="20"/>
        <v>0</v>
      </c>
      <c r="K65" s="75">
        <v>0</v>
      </c>
      <c r="L65" s="75">
        <f t="shared" si="21"/>
        <v>0</v>
      </c>
      <c r="M65" s="75">
        <f t="shared" si="22"/>
        <v>0</v>
      </c>
      <c r="N65" s="87">
        <f t="shared" si="23"/>
        <v>0</v>
      </c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</row>
    <row r="66" spans="1:33" s="30" customFormat="1">
      <c r="A66" s="58">
        <f>IF(F66&lt;&gt;"",1+MAX($A$6:A65),"")</f>
        <v>49</v>
      </c>
      <c r="B66" s="59"/>
      <c r="C66" s="60"/>
      <c r="D66" s="100" t="s">
        <v>85</v>
      </c>
      <c r="E66" s="48">
        <v>1</v>
      </c>
      <c r="F66" s="61">
        <v>0</v>
      </c>
      <c r="G66" s="62">
        <f t="shared" si="19"/>
        <v>1</v>
      </c>
      <c r="H66" s="46" t="s">
        <v>61</v>
      </c>
      <c r="I66" s="169">
        <v>0</v>
      </c>
      <c r="J66" s="75">
        <f t="shared" si="20"/>
        <v>0</v>
      </c>
      <c r="K66" s="75">
        <v>0</v>
      </c>
      <c r="L66" s="75">
        <f t="shared" si="21"/>
        <v>0</v>
      </c>
      <c r="M66" s="75">
        <f t="shared" si="22"/>
        <v>0</v>
      </c>
      <c r="N66" s="87">
        <f t="shared" si="23"/>
        <v>0</v>
      </c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</row>
    <row r="67" spans="1:33" s="30" customFormat="1">
      <c r="A67" s="58">
        <f>IF(F67&lt;&gt;"",1+MAX($A$6:A66),"")</f>
        <v>50</v>
      </c>
      <c r="B67" s="59"/>
      <c r="C67" s="60"/>
      <c r="D67" s="100" t="s">
        <v>86</v>
      </c>
      <c r="E67" s="48">
        <v>1</v>
      </c>
      <c r="F67" s="61">
        <v>0</v>
      </c>
      <c r="G67" s="62">
        <f t="shared" si="19"/>
        <v>1</v>
      </c>
      <c r="H67" s="46" t="s">
        <v>61</v>
      </c>
      <c r="I67" s="169">
        <v>0</v>
      </c>
      <c r="J67" s="75">
        <f t="shared" si="20"/>
        <v>0</v>
      </c>
      <c r="K67" s="75">
        <v>0</v>
      </c>
      <c r="L67" s="75">
        <f t="shared" si="21"/>
        <v>0</v>
      </c>
      <c r="M67" s="75">
        <f t="shared" si="22"/>
        <v>0</v>
      </c>
      <c r="N67" s="87">
        <f t="shared" si="23"/>
        <v>0</v>
      </c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</row>
    <row r="68" spans="1:33" s="30" customFormat="1">
      <c r="A68" s="58">
        <f>IF(F68&lt;&gt;"",1+MAX($A$6:A67),"")</f>
        <v>51</v>
      </c>
      <c r="B68" s="59"/>
      <c r="C68" s="60"/>
      <c r="D68" s="100" t="s">
        <v>87</v>
      </c>
      <c r="E68" s="48">
        <v>1</v>
      </c>
      <c r="F68" s="61">
        <v>0</v>
      </c>
      <c r="G68" s="62">
        <f t="shared" si="19"/>
        <v>1</v>
      </c>
      <c r="H68" s="46" t="s">
        <v>61</v>
      </c>
      <c r="I68" s="169">
        <v>0</v>
      </c>
      <c r="J68" s="75">
        <f t="shared" si="20"/>
        <v>0</v>
      </c>
      <c r="K68" s="75">
        <v>0</v>
      </c>
      <c r="L68" s="75">
        <f t="shared" si="21"/>
        <v>0</v>
      </c>
      <c r="M68" s="75">
        <f t="shared" si="22"/>
        <v>0</v>
      </c>
      <c r="N68" s="87">
        <f t="shared" si="23"/>
        <v>0</v>
      </c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</row>
    <row r="69" spans="1:33" s="30" customFormat="1">
      <c r="A69" s="58">
        <f>IF(F69&lt;&gt;"",1+MAX($A$6:A68),"")</f>
        <v>52</v>
      </c>
      <c r="B69" s="59"/>
      <c r="C69" s="60"/>
      <c r="D69" s="100" t="s">
        <v>88</v>
      </c>
      <c r="E69" s="48">
        <v>1</v>
      </c>
      <c r="F69" s="61">
        <v>0</v>
      </c>
      <c r="G69" s="62">
        <f t="shared" si="19"/>
        <v>1</v>
      </c>
      <c r="H69" s="46" t="s">
        <v>61</v>
      </c>
      <c r="I69" s="169">
        <v>0</v>
      </c>
      <c r="J69" s="75">
        <f t="shared" si="20"/>
        <v>0</v>
      </c>
      <c r="K69" s="75">
        <v>0</v>
      </c>
      <c r="L69" s="75">
        <f t="shared" si="21"/>
        <v>0</v>
      </c>
      <c r="M69" s="75">
        <f t="shared" si="22"/>
        <v>0</v>
      </c>
      <c r="N69" s="87">
        <f t="shared" si="23"/>
        <v>0</v>
      </c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</row>
    <row r="70" spans="1:33" s="30" customFormat="1">
      <c r="A70" s="58">
        <f>IF(F70&lt;&gt;"",1+MAX($A$6:A69),"")</f>
        <v>53</v>
      </c>
      <c r="B70" s="59"/>
      <c r="C70" s="60"/>
      <c r="D70" s="100" t="s">
        <v>89</v>
      </c>
      <c r="E70" s="48">
        <v>1</v>
      </c>
      <c r="F70" s="61">
        <v>0</v>
      </c>
      <c r="G70" s="62">
        <f t="shared" si="19"/>
        <v>1</v>
      </c>
      <c r="H70" s="46" t="s">
        <v>61</v>
      </c>
      <c r="I70" s="169">
        <v>0</v>
      </c>
      <c r="J70" s="75">
        <f t="shared" si="20"/>
        <v>0</v>
      </c>
      <c r="K70" s="75">
        <v>0</v>
      </c>
      <c r="L70" s="75">
        <f t="shared" si="21"/>
        <v>0</v>
      </c>
      <c r="M70" s="75">
        <f t="shared" si="22"/>
        <v>0</v>
      </c>
      <c r="N70" s="87">
        <f t="shared" si="23"/>
        <v>0</v>
      </c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</row>
    <row r="71" spans="1:33" s="30" customFormat="1">
      <c r="A71" s="58">
        <f>IF(F71&lt;&gt;"",1+MAX($A$6:A70),"")</f>
        <v>54</v>
      </c>
      <c r="B71" s="59"/>
      <c r="C71" s="60"/>
      <c r="D71" s="100" t="s">
        <v>90</v>
      </c>
      <c r="E71" s="48">
        <v>1</v>
      </c>
      <c r="F71" s="61">
        <v>0</v>
      </c>
      <c r="G71" s="62">
        <f t="shared" si="19"/>
        <v>1</v>
      </c>
      <c r="H71" s="46" t="s">
        <v>61</v>
      </c>
      <c r="I71" s="169">
        <v>0</v>
      </c>
      <c r="J71" s="75">
        <f t="shared" si="20"/>
        <v>0</v>
      </c>
      <c r="K71" s="75">
        <v>0</v>
      </c>
      <c r="L71" s="75">
        <f t="shared" si="21"/>
        <v>0</v>
      </c>
      <c r="M71" s="75">
        <f t="shared" si="22"/>
        <v>0</v>
      </c>
      <c r="N71" s="87">
        <f t="shared" si="23"/>
        <v>0</v>
      </c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</row>
    <row r="72" spans="1:33" s="30" customFormat="1">
      <c r="A72" s="58">
        <f>IF(F72&lt;&gt;"",1+MAX($A$6:A71),"")</f>
        <v>55</v>
      </c>
      <c r="B72" s="59"/>
      <c r="C72" s="60"/>
      <c r="D72" s="100" t="s">
        <v>91</v>
      </c>
      <c r="E72" s="48">
        <v>1</v>
      </c>
      <c r="F72" s="61">
        <v>0</v>
      </c>
      <c r="G72" s="62">
        <f t="shared" si="19"/>
        <v>1</v>
      </c>
      <c r="H72" s="46" t="s">
        <v>61</v>
      </c>
      <c r="I72" s="169">
        <v>0</v>
      </c>
      <c r="J72" s="75">
        <f t="shared" si="20"/>
        <v>0</v>
      </c>
      <c r="K72" s="75">
        <v>0</v>
      </c>
      <c r="L72" s="75">
        <f t="shared" si="21"/>
        <v>0</v>
      </c>
      <c r="M72" s="75">
        <f t="shared" si="22"/>
        <v>0</v>
      </c>
      <c r="N72" s="87">
        <f t="shared" si="23"/>
        <v>0</v>
      </c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</row>
    <row r="73" spans="1:33" s="30" customFormat="1">
      <c r="A73" s="58">
        <f>IF(F73&lt;&gt;"",1+MAX($A$6:A72),"")</f>
        <v>56</v>
      </c>
      <c r="B73" s="59"/>
      <c r="C73" s="60"/>
      <c r="D73" s="100" t="s">
        <v>92</v>
      </c>
      <c r="E73" s="48">
        <v>52</v>
      </c>
      <c r="F73" s="61">
        <v>0</v>
      </c>
      <c r="G73" s="62">
        <f t="shared" si="19"/>
        <v>52</v>
      </c>
      <c r="H73" s="46" t="s">
        <v>61</v>
      </c>
      <c r="I73" s="169">
        <v>0</v>
      </c>
      <c r="J73" s="75">
        <f t="shared" si="20"/>
        <v>0</v>
      </c>
      <c r="K73" s="75">
        <v>0</v>
      </c>
      <c r="L73" s="75">
        <f t="shared" si="21"/>
        <v>0</v>
      </c>
      <c r="M73" s="75">
        <f t="shared" si="22"/>
        <v>0</v>
      </c>
      <c r="N73" s="87">
        <f t="shared" si="23"/>
        <v>0</v>
      </c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</row>
    <row r="74" spans="1:33" s="30" customFormat="1">
      <c r="A74" s="58">
        <f>IF(F74&lt;&gt;"",1+MAX($A$6:A73),"")</f>
        <v>57</v>
      </c>
      <c r="B74" s="59"/>
      <c r="C74" s="60"/>
      <c r="D74" s="100" t="s">
        <v>93</v>
      </c>
      <c r="E74" s="48">
        <v>1</v>
      </c>
      <c r="F74" s="61">
        <v>0</v>
      </c>
      <c r="G74" s="62">
        <f t="shared" si="19"/>
        <v>1</v>
      </c>
      <c r="H74" s="46" t="s">
        <v>61</v>
      </c>
      <c r="I74" s="169">
        <v>0</v>
      </c>
      <c r="J74" s="75">
        <f t="shared" si="20"/>
        <v>0</v>
      </c>
      <c r="K74" s="75">
        <v>0</v>
      </c>
      <c r="L74" s="75">
        <f t="shared" si="21"/>
        <v>0</v>
      </c>
      <c r="M74" s="75">
        <f t="shared" si="22"/>
        <v>0</v>
      </c>
      <c r="N74" s="87">
        <f t="shared" si="23"/>
        <v>0</v>
      </c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</row>
    <row r="75" spans="1:33" s="30" customFormat="1">
      <c r="A75" s="58" t="str">
        <f>IF(F75&lt;&gt;"",1+MAX($A$6:A74),"")</f>
        <v/>
      </c>
      <c r="B75" s="59"/>
      <c r="C75" s="60"/>
      <c r="D75" s="100"/>
      <c r="E75" s="48"/>
      <c r="F75" s="61"/>
      <c r="G75" s="62"/>
      <c r="H75" s="46"/>
      <c r="I75" s="74"/>
      <c r="J75" s="75"/>
      <c r="K75" s="75"/>
      <c r="L75" s="75"/>
      <c r="M75" s="75"/>
      <c r="N75" s="87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</row>
    <row r="76" spans="1:33" s="30" customFormat="1">
      <c r="A76" s="58" t="str">
        <f>IF(F76&lt;&gt;"",1+MAX($A$6:A75),"")</f>
        <v/>
      </c>
      <c r="B76" s="59"/>
      <c r="C76" s="60"/>
      <c r="D76" s="171" t="s">
        <v>94</v>
      </c>
      <c r="E76" s="48"/>
      <c r="F76" s="61"/>
      <c r="G76" s="62"/>
      <c r="H76" s="46"/>
      <c r="I76" s="74"/>
      <c r="J76" s="75"/>
      <c r="K76" s="75"/>
      <c r="L76" s="75"/>
      <c r="M76" s="75"/>
      <c r="N76" s="87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</row>
    <row r="77" spans="1:33" s="30" customFormat="1">
      <c r="A77" s="58">
        <f>IF(F77&lt;&gt;"",1+MAX($A$6:A76),"")</f>
        <v>58</v>
      </c>
      <c r="B77" s="59"/>
      <c r="C77" s="60"/>
      <c r="D77" s="100" t="s">
        <v>95</v>
      </c>
      <c r="E77" s="48">
        <v>1</v>
      </c>
      <c r="F77" s="61">
        <v>0</v>
      </c>
      <c r="G77" s="62">
        <f t="shared" ref="G77:G82" si="24">E77*(1+F77)</f>
        <v>1</v>
      </c>
      <c r="H77" s="46" t="s">
        <v>61</v>
      </c>
      <c r="I77" s="169">
        <v>0</v>
      </c>
      <c r="J77" s="75">
        <f t="shared" ref="J77:J82" si="25">I77*G77</f>
        <v>0</v>
      </c>
      <c r="K77" s="75">
        <v>0</v>
      </c>
      <c r="L77" s="75">
        <f t="shared" ref="L77:L82" si="26">K77*G77</f>
        <v>0</v>
      </c>
      <c r="M77" s="75">
        <f t="shared" ref="M77:M82" si="27">+K77+I77</f>
        <v>0</v>
      </c>
      <c r="N77" s="87">
        <f t="shared" ref="N77:N82" si="28">M77*G77</f>
        <v>0</v>
      </c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</row>
    <row r="78" spans="1:33" s="30" customFormat="1">
      <c r="A78" s="58">
        <f>IF(F78&lt;&gt;"",1+MAX($A$6:A77),"")</f>
        <v>59</v>
      </c>
      <c r="B78" s="59"/>
      <c r="C78" s="60"/>
      <c r="D78" s="100" t="s">
        <v>96</v>
      </c>
      <c r="E78" s="48">
        <v>1</v>
      </c>
      <c r="F78" s="61">
        <v>0</v>
      </c>
      <c r="G78" s="62">
        <f t="shared" si="24"/>
        <v>1</v>
      </c>
      <c r="H78" s="46" t="s">
        <v>61</v>
      </c>
      <c r="I78" s="169">
        <v>0</v>
      </c>
      <c r="J78" s="75">
        <f t="shared" si="25"/>
        <v>0</v>
      </c>
      <c r="K78" s="75">
        <v>0</v>
      </c>
      <c r="L78" s="75">
        <f t="shared" si="26"/>
        <v>0</v>
      </c>
      <c r="M78" s="75">
        <f t="shared" si="27"/>
        <v>0</v>
      </c>
      <c r="N78" s="87">
        <f t="shared" si="28"/>
        <v>0</v>
      </c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</row>
    <row r="79" spans="1:33" s="30" customFormat="1">
      <c r="A79" s="58">
        <f>IF(F79&lt;&gt;"",1+MAX($A$6:A78),"")</f>
        <v>60</v>
      </c>
      <c r="B79" s="59"/>
      <c r="C79" s="60"/>
      <c r="D79" s="100" t="s">
        <v>97</v>
      </c>
      <c r="E79" s="48">
        <v>1</v>
      </c>
      <c r="F79" s="61">
        <v>0</v>
      </c>
      <c r="G79" s="62">
        <f t="shared" si="24"/>
        <v>1</v>
      </c>
      <c r="H79" s="46" t="s">
        <v>61</v>
      </c>
      <c r="I79" s="169">
        <v>0</v>
      </c>
      <c r="J79" s="75">
        <f t="shared" si="25"/>
        <v>0</v>
      </c>
      <c r="K79" s="75">
        <v>0</v>
      </c>
      <c r="L79" s="75">
        <f t="shared" si="26"/>
        <v>0</v>
      </c>
      <c r="M79" s="75">
        <f t="shared" si="27"/>
        <v>0</v>
      </c>
      <c r="N79" s="87">
        <f t="shared" si="28"/>
        <v>0</v>
      </c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</row>
    <row r="80" spans="1:33" s="30" customFormat="1">
      <c r="A80" s="58">
        <f>IF(F80&lt;&gt;"",1+MAX($A$6:A79),"")</f>
        <v>61</v>
      </c>
      <c r="B80" s="59"/>
      <c r="C80" s="60"/>
      <c r="D80" s="100" t="s">
        <v>98</v>
      </c>
      <c r="E80" s="48">
        <v>1</v>
      </c>
      <c r="F80" s="61">
        <v>0</v>
      </c>
      <c r="G80" s="62">
        <f t="shared" si="24"/>
        <v>1</v>
      </c>
      <c r="H80" s="46" t="s">
        <v>61</v>
      </c>
      <c r="I80" s="169">
        <v>0</v>
      </c>
      <c r="J80" s="75">
        <f t="shared" si="25"/>
        <v>0</v>
      </c>
      <c r="K80" s="75">
        <v>0</v>
      </c>
      <c r="L80" s="75">
        <f t="shared" si="26"/>
        <v>0</v>
      </c>
      <c r="M80" s="75">
        <f t="shared" si="27"/>
        <v>0</v>
      </c>
      <c r="N80" s="87">
        <f t="shared" si="28"/>
        <v>0</v>
      </c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</row>
    <row r="81" spans="1:33" s="30" customFormat="1">
      <c r="A81" s="58">
        <f>IF(F81&lt;&gt;"",1+MAX($A$6:A80),"")</f>
        <v>62</v>
      </c>
      <c r="B81" s="59"/>
      <c r="C81" s="60"/>
      <c r="D81" s="100" t="s">
        <v>99</v>
      </c>
      <c r="E81" s="48">
        <v>1</v>
      </c>
      <c r="F81" s="61">
        <v>0</v>
      </c>
      <c r="G81" s="62">
        <f t="shared" si="24"/>
        <v>1</v>
      </c>
      <c r="H81" s="46" t="s">
        <v>61</v>
      </c>
      <c r="I81" s="169">
        <v>0</v>
      </c>
      <c r="J81" s="75">
        <f t="shared" si="25"/>
        <v>0</v>
      </c>
      <c r="K81" s="75">
        <v>0</v>
      </c>
      <c r="L81" s="75">
        <f t="shared" si="26"/>
        <v>0</v>
      </c>
      <c r="M81" s="75">
        <f t="shared" si="27"/>
        <v>0</v>
      </c>
      <c r="N81" s="87">
        <f t="shared" si="28"/>
        <v>0</v>
      </c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</row>
    <row r="82" spans="1:33" s="30" customFormat="1">
      <c r="A82" s="58">
        <f>IF(F82&lt;&gt;"",1+MAX($A$6:A81),"")</f>
        <v>63</v>
      </c>
      <c r="B82" s="59"/>
      <c r="C82" s="60"/>
      <c r="D82" s="100" t="s">
        <v>100</v>
      </c>
      <c r="E82" s="48">
        <v>1</v>
      </c>
      <c r="F82" s="61">
        <v>0</v>
      </c>
      <c r="G82" s="62">
        <f t="shared" si="24"/>
        <v>1</v>
      </c>
      <c r="H82" s="46" t="s">
        <v>61</v>
      </c>
      <c r="I82" s="169">
        <v>0</v>
      </c>
      <c r="J82" s="75">
        <f t="shared" si="25"/>
        <v>0</v>
      </c>
      <c r="K82" s="75">
        <v>0</v>
      </c>
      <c r="L82" s="75">
        <f t="shared" si="26"/>
        <v>0</v>
      </c>
      <c r="M82" s="75">
        <f t="shared" si="27"/>
        <v>0</v>
      </c>
      <c r="N82" s="87">
        <f t="shared" si="28"/>
        <v>0</v>
      </c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</row>
    <row r="83" spans="1:33" s="30" customFormat="1">
      <c r="A83" s="58" t="str">
        <f>IF(F83&lt;&gt;"",1+MAX($A$6:A82),"")</f>
        <v/>
      </c>
      <c r="B83" s="59"/>
      <c r="C83" s="60"/>
      <c r="D83" s="100"/>
      <c r="E83" s="48"/>
      <c r="F83" s="61"/>
      <c r="G83" s="62"/>
      <c r="H83" s="46"/>
      <c r="I83" s="74"/>
      <c r="J83" s="75"/>
      <c r="K83" s="75"/>
      <c r="L83" s="75"/>
      <c r="M83" s="75"/>
      <c r="N83" s="87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</row>
    <row r="84" spans="1:33" s="30" customFormat="1">
      <c r="A84" s="58" t="str">
        <f>IF(F84&lt;&gt;"",1+MAX($A$6:A83),"")</f>
        <v/>
      </c>
      <c r="B84" s="59"/>
      <c r="C84" s="60"/>
      <c r="D84" s="171" t="s">
        <v>101</v>
      </c>
      <c r="E84" s="48"/>
      <c r="F84" s="61"/>
      <c r="G84" s="62"/>
      <c r="H84" s="46"/>
      <c r="I84" s="74"/>
      <c r="J84" s="75"/>
      <c r="K84" s="75"/>
      <c r="L84" s="75"/>
      <c r="M84" s="75"/>
      <c r="N84" s="87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</row>
    <row r="85" spans="1:33" s="30" customFormat="1">
      <c r="A85" s="58">
        <f>IF(F85&lt;&gt;"",1+MAX($A$6:A84),"")</f>
        <v>64</v>
      </c>
      <c r="B85" s="59"/>
      <c r="C85" s="60"/>
      <c r="D85" s="100" t="s">
        <v>102</v>
      </c>
      <c r="E85" s="48">
        <v>15</v>
      </c>
      <c r="F85" s="61">
        <v>0</v>
      </c>
      <c r="G85" s="62">
        <f t="shared" ref="G85:G90" si="29">E85*(1+F85)</f>
        <v>15</v>
      </c>
      <c r="H85" s="46" t="s">
        <v>61</v>
      </c>
      <c r="I85" s="169">
        <v>0</v>
      </c>
      <c r="J85" s="75">
        <f t="shared" ref="J85:J90" si="30">I85*G85</f>
        <v>0</v>
      </c>
      <c r="K85" s="75">
        <v>0</v>
      </c>
      <c r="L85" s="75">
        <f t="shared" ref="L85:L90" si="31">K85*G85</f>
        <v>0</v>
      </c>
      <c r="M85" s="75">
        <f t="shared" ref="M85:M90" si="32">+K85+I85</f>
        <v>0</v>
      </c>
      <c r="N85" s="87">
        <f t="shared" ref="N85:N90" si="33">M85*G85</f>
        <v>0</v>
      </c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</row>
    <row r="86" spans="1:33" s="30" customFormat="1">
      <c r="A86" s="58">
        <f>IF(F86&lt;&gt;"",1+MAX($A$6:A85),"")</f>
        <v>65</v>
      </c>
      <c r="B86" s="59"/>
      <c r="C86" s="60"/>
      <c r="D86" s="100" t="s">
        <v>103</v>
      </c>
      <c r="E86" s="48">
        <v>111</v>
      </c>
      <c r="F86" s="61">
        <v>0</v>
      </c>
      <c r="G86" s="62">
        <f t="shared" si="29"/>
        <v>111</v>
      </c>
      <c r="H86" s="46" t="s">
        <v>61</v>
      </c>
      <c r="I86" s="169">
        <v>0</v>
      </c>
      <c r="J86" s="75">
        <f t="shared" si="30"/>
        <v>0</v>
      </c>
      <c r="K86" s="75">
        <v>0</v>
      </c>
      <c r="L86" s="75">
        <f t="shared" si="31"/>
        <v>0</v>
      </c>
      <c r="M86" s="75">
        <f t="shared" si="32"/>
        <v>0</v>
      </c>
      <c r="N86" s="87">
        <f t="shared" si="33"/>
        <v>0</v>
      </c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</row>
    <row r="87" spans="1:33" s="30" customFormat="1">
      <c r="A87" s="58">
        <f>IF(F87&lt;&gt;"",1+MAX($A$6:A86),"")</f>
        <v>66</v>
      </c>
      <c r="B87" s="59"/>
      <c r="C87" s="60"/>
      <c r="D87" s="100" t="s">
        <v>104</v>
      </c>
      <c r="E87" s="48">
        <v>52</v>
      </c>
      <c r="F87" s="61">
        <v>0</v>
      </c>
      <c r="G87" s="62">
        <f t="shared" si="29"/>
        <v>52</v>
      </c>
      <c r="H87" s="46" t="s">
        <v>61</v>
      </c>
      <c r="I87" s="169">
        <v>0</v>
      </c>
      <c r="J87" s="75">
        <f t="shared" si="30"/>
        <v>0</v>
      </c>
      <c r="K87" s="75">
        <v>0</v>
      </c>
      <c r="L87" s="75">
        <f t="shared" si="31"/>
        <v>0</v>
      </c>
      <c r="M87" s="75">
        <f t="shared" si="32"/>
        <v>0</v>
      </c>
      <c r="N87" s="87">
        <f t="shared" si="33"/>
        <v>0</v>
      </c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</row>
    <row r="88" spans="1:33" s="30" customFormat="1">
      <c r="A88" s="58">
        <f>IF(F88&lt;&gt;"",1+MAX($A$6:A87),"")</f>
        <v>67</v>
      </c>
      <c r="B88" s="59"/>
      <c r="C88" s="60"/>
      <c r="D88" s="100" t="s">
        <v>105</v>
      </c>
      <c r="E88" s="48">
        <v>1</v>
      </c>
      <c r="F88" s="61">
        <v>0</v>
      </c>
      <c r="G88" s="62">
        <f t="shared" si="29"/>
        <v>1</v>
      </c>
      <c r="H88" s="46" t="s">
        <v>61</v>
      </c>
      <c r="I88" s="169">
        <v>0</v>
      </c>
      <c r="J88" s="75">
        <f t="shared" si="30"/>
        <v>0</v>
      </c>
      <c r="K88" s="75">
        <v>0</v>
      </c>
      <c r="L88" s="75">
        <f t="shared" si="31"/>
        <v>0</v>
      </c>
      <c r="M88" s="75">
        <f t="shared" si="32"/>
        <v>0</v>
      </c>
      <c r="N88" s="87">
        <f t="shared" si="33"/>
        <v>0</v>
      </c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</row>
    <row r="89" spans="1:33" s="30" customFormat="1">
      <c r="A89" s="58">
        <f>IF(F89&lt;&gt;"",1+MAX($A$6:A88),"")</f>
        <v>68</v>
      </c>
      <c r="B89" s="59"/>
      <c r="C89" s="60"/>
      <c r="D89" s="100" t="s">
        <v>106</v>
      </c>
      <c r="E89" s="48">
        <v>2</v>
      </c>
      <c r="F89" s="61">
        <v>0</v>
      </c>
      <c r="G89" s="62">
        <f t="shared" si="29"/>
        <v>2</v>
      </c>
      <c r="H89" s="46" t="s">
        <v>61</v>
      </c>
      <c r="I89" s="169">
        <v>0</v>
      </c>
      <c r="J89" s="75">
        <f t="shared" si="30"/>
        <v>0</v>
      </c>
      <c r="K89" s="75">
        <v>0</v>
      </c>
      <c r="L89" s="75">
        <f t="shared" si="31"/>
        <v>0</v>
      </c>
      <c r="M89" s="75">
        <f t="shared" si="32"/>
        <v>0</v>
      </c>
      <c r="N89" s="87">
        <f t="shared" si="33"/>
        <v>0</v>
      </c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</row>
    <row r="90" spans="1:33" s="30" customFormat="1">
      <c r="A90" s="58">
        <f>IF(F90&lt;&gt;"",1+MAX($A$6:A89),"")</f>
        <v>69</v>
      </c>
      <c r="B90" s="59"/>
      <c r="C90" s="60"/>
      <c r="D90" s="100" t="s">
        <v>107</v>
      </c>
      <c r="E90" s="48">
        <v>1</v>
      </c>
      <c r="F90" s="61">
        <v>0</v>
      </c>
      <c r="G90" s="62">
        <f t="shared" si="29"/>
        <v>1</v>
      </c>
      <c r="H90" s="46" t="s">
        <v>61</v>
      </c>
      <c r="I90" s="169">
        <v>0</v>
      </c>
      <c r="J90" s="75">
        <f t="shared" si="30"/>
        <v>0</v>
      </c>
      <c r="K90" s="75">
        <v>0</v>
      </c>
      <c r="L90" s="75">
        <f t="shared" si="31"/>
        <v>0</v>
      </c>
      <c r="M90" s="75">
        <f t="shared" si="32"/>
        <v>0</v>
      </c>
      <c r="N90" s="87">
        <f t="shared" si="33"/>
        <v>0</v>
      </c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</row>
    <row r="91" spans="1:33" s="30" customFormat="1">
      <c r="A91" s="58" t="str">
        <f>IF(F91&lt;&gt;"",1+MAX($A$6:A90),"")</f>
        <v/>
      </c>
      <c r="B91" s="59"/>
      <c r="C91" s="60"/>
      <c r="D91" s="100"/>
      <c r="E91" s="48"/>
      <c r="F91" s="61"/>
      <c r="G91" s="62"/>
      <c r="H91" s="46"/>
      <c r="I91" s="74"/>
      <c r="J91" s="75"/>
      <c r="K91" s="75"/>
      <c r="L91" s="75"/>
      <c r="M91" s="75"/>
      <c r="N91" s="87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</row>
    <row r="92" spans="1:33" s="30" customFormat="1">
      <c r="A92" s="58" t="str">
        <f>IF(F92&lt;&gt;"",1+MAX($A$6:A91),"")</f>
        <v/>
      </c>
      <c r="B92" s="59"/>
      <c r="C92" s="60"/>
      <c r="D92" s="171" t="s">
        <v>108</v>
      </c>
      <c r="E92" s="48"/>
      <c r="F92" s="61"/>
      <c r="G92" s="62"/>
      <c r="H92" s="46"/>
      <c r="I92" s="74"/>
      <c r="J92" s="75"/>
      <c r="K92" s="75"/>
      <c r="L92" s="75"/>
      <c r="M92" s="75"/>
      <c r="N92" s="87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</row>
    <row r="93" spans="1:33" s="30" customFormat="1">
      <c r="A93" s="58">
        <f>IF(F93&lt;&gt;"",1+MAX($A$6:A92),"")</f>
        <v>70</v>
      </c>
      <c r="B93" s="59"/>
      <c r="C93" s="60"/>
      <c r="D93" s="100" t="s">
        <v>109</v>
      </c>
      <c r="E93" s="48">
        <v>6</v>
      </c>
      <c r="F93" s="61">
        <v>0</v>
      </c>
      <c r="G93" s="62">
        <f t="shared" ref="G93:G101" si="34">E93*(1+F93)</f>
        <v>6</v>
      </c>
      <c r="H93" s="46" t="s">
        <v>61</v>
      </c>
      <c r="I93" s="169">
        <v>0</v>
      </c>
      <c r="J93" s="75">
        <f t="shared" ref="J93:J101" si="35">I93*G93</f>
        <v>0</v>
      </c>
      <c r="K93" s="75">
        <v>0</v>
      </c>
      <c r="L93" s="75">
        <f t="shared" ref="L93:L101" si="36">K93*G93</f>
        <v>0</v>
      </c>
      <c r="M93" s="75">
        <f t="shared" ref="M93:M101" si="37">+K93+I93</f>
        <v>0</v>
      </c>
      <c r="N93" s="87">
        <f t="shared" ref="N93:N101" si="38">M93*G93</f>
        <v>0</v>
      </c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</row>
    <row r="94" spans="1:33" s="30" customFormat="1">
      <c r="A94" s="58">
        <f>IF(F94&lt;&gt;"",1+MAX($A$6:A93),"")</f>
        <v>71</v>
      </c>
      <c r="B94" s="59"/>
      <c r="C94" s="60"/>
      <c r="D94" s="100" t="s">
        <v>110</v>
      </c>
      <c r="E94" s="48">
        <v>3</v>
      </c>
      <c r="F94" s="61">
        <v>0</v>
      </c>
      <c r="G94" s="62">
        <f t="shared" si="34"/>
        <v>3</v>
      </c>
      <c r="H94" s="46" t="s">
        <v>61</v>
      </c>
      <c r="I94" s="169">
        <v>0</v>
      </c>
      <c r="J94" s="75">
        <f t="shared" si="35"/>
        <v>0</v>
      </c>
      <c r="K94" s="75">
        <v>0</v>
      </c>
      <c r="L94" s="75">
        <f t="shared" si="36"/>
        <v>0</v>
      </c>
      <c r="M94" s="75">
        <f t="shared" si="37"/>
        <v>0</v>
      </c>
      <c r="N94" s="87">
        <f t="shared" si="38"/>
        <v>0</v>
      </c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</row>
    <row r="95" spans="1:33" s="30" customFormat="1">
      <c r="A95" s="58">
        <f>IF(F95&lt;&gt;"",1+MAX($A$6:A94),"")</f>
        <v>72</v>
      </c>
      <c r="B95" s="59"/>
      <c r="C95" s="60"/>
      <c r="D95" s="100" t="s">
        <v>111</v>
      </c>
      <c r="E95" s="48">
        <v>1</v>
      </c>
      <c r="F95" s="61">
        <v>0</v>
      </c>
      <c r="G95" s="62">
        <f t="shared" si="34"/>
        <v>1</v>
      </c>
      <c r="H95" s="46" t="s">
        <v>61</v>
      </c>
      <c r="I95" s="169">
        <v>0</v>
      </c>
      <c r="J95" s="75">
        <f t="shared" si="35"/>
        <v>0</v>
      </c>
      <c r="K95" s="75">
        <v>0</v>
      </c>
      <c r="L95" s="75">
        <f t="shared" si="36"/>
        <v>0</v>
      </c>
      <c r="M95" s="75">
        <f t="shared" si="37"/>
        <v>0</v>
      </c>
      <c r="N95" s="87">
        <f t="shared" si="38"/>
        <v>0</v>
      </c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</row>
    <row r="96" spans="1:33" s="30" customFormat="1">
      <c r="A96" s="58">
        <f>IF(F96&lt;&gt;"",1+MAX($A$6:A95),"")</f>
        <v>73</v>
      </c>
      <c r="B96" s="59"/>
      <c r="C96" s="60"/>
      <c r="D96" s="100" t="s">
        <v>112</v>
      </c>
      <c r="E96" s="48">
        <v>1</v>
      </c>
      <c r="F96" s="61">
        <v>0</v>
      </c>
      <c r="G96" s="62">
        <f t="shared" si="34"/>
        <v>1</v>
      </c>
      <c r="H96" s="46" t="s">
        <v>61</v>
      </c>
      <c r="I96" s="169">
        <v>0</v>
      </c>
      <c r="J96" s="75">
        <f t="shared" si="35"/>
        <v>0</v>
      </c>
      <c r="K96" s="75">
        <v>0</v>
      </c>
      <c r="L96" s="75">
        <f t="shared" si="36"/>
        <v>0</v>
      </c>
      <c r="M96" s="75">
        <f t="shared" si="37"/>
        <v>0</v>
      </c>
      <c r="N96" s="87">
        <f t="shared" si="38"/>
        <v>0</v>
      </c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</row>
    <row r="97" spans="1:33" s="30" customFormat="1">
      <c r="A97" s="58">
        <f>IF(F97&lt;&gt;"",1+MAX($A$6:A96),"")</f>
        <v>74</v>
      </c>
      <c r="B97" s="59"/>
      <c r="C97" s="60"/>
      <c r="D97" s="100" t="s">
        <v>113</v>
      </c>
      <c r="E97" s="48">
        <v>1</v>
      </c>
      <c r="F97" s="61">
        <v>0</v>
      </c>
      <c r="G97" s="62">
        <f t="shared" si="34"/>
        <v>1</v>
      </c>
      <c r="H97" s="46" t="s">
        <v>61</v>
      </c>
      <c r="I97" s="169">
        <v>0</v>
      </c>
      <c r="J97" s="75">
        <f t="shared" si="35"/>
        <v>0</v>
      </c>
      <c r="K97" s="75">
        <v>0</v>
      </c>
      <c r="L97" s="75">
        <f t="shared" si="36"/>
        <v>0</v>
      </c>
      <c r="M97" s="75">
        <f t="shared" si="37"/>
        <v>0</v>
      </c>
      <c r="N97" s="87">
        <f t="shared" si="38"/>
        <v>0</v>
      </c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</row>
    <row r="98" spans="1:33" s="30" customFormat="1">
      <c r="A98" s="58">
        <f>IF(F98&lt;&gt;"",1+MAX($A$6:A97),"")</f>
        <v>75</v>
      </c>
      <c r="B98" s="59"/>
      <c r="C98" s="60"/>
      <c r="D98" s="100" t="s">
        <v>114</v>
      </c>
      <c r="E98" s="48">
        <v>3</v>
      </c>
      <c r="F98" s="61">
        <v>0</v>
      </c>
      <c r="G98" s="62">
        <f t="shared" si="34"/>
        <v>3</v>
      </c>
      <c r="H98" s="46" t="s">
        <v>61</v>
      </c>
      <c r="I98" s="169">
        <v>0</v>
      </c>
      <c r="J98" s="75">
        <f t="shared" si="35"/>
        <v>0</v>
      </c>
      <c r="K98" s="75">
        <v>0</v>
      </c>
      <c r="L98" s="75">
        <f t="shared" si="36"/>
        <v>0</v>
      </c>
      <c r="M98" s="75">
        <f t="shared" si="37"/>
        <v>0</v>
      </c>
      <c r="N98" s="87">
        <f t="shared" si="38"/>
        <v>0</v>
      </c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</row>
    <row r="99" spans="1:33" s="30" customFormat="1">
      <c r="A99" s="58">
        <f>IF(F99&lt;&gt;"",1+MAX($A$6:A98),"")</f>
        <v>76</v>
      </c>
      <c r="B99" s="59"/>
      <c r="C99" s="60"/>
      <c r="D99" s="100" t="s">
        <v>115</v>
      </c>
      <c r="E99" s="48">
        <v>1</v>
      </c>
      <c r="F99" s="61">
        <v>0</v>
      </c>
      <c r="G99" s="62">
        <f t="shared" si="34"/>
        <v>1</v>
      </c>
      <c r="H99" s="46" t="s">
        <v>61</v>
      </c>
      <c r="I99" s="169">
        <v>0</v>
      </c>
      <c r="J99" s="75">
        <f t="shared" si="35"/>
        <v>0</v>
      </c>
      <c r="K99" s="75">
        <v>0</v>
      </c>
      <c r="L99" s="75">
        <f t="shared" si="36"/>
        <v>0</v>
      </c>
      <c r="M99" s="75">
        <f t="shared" si="37"/>
        <v>0</v>
      </c>
      <c r="N99" s="87">
        <f t="shared" si="38"/>
        <v>0</v>
      </c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</row>
    <row r="100" spans="1:33" s="30" customFormat="1">
      <c r="A100" s="58">
        <f>IF(F100&lt;&gt;"",1+MAX($A$6:A99),"")</f>
        <v>77</v>
      </c>
      <c r="B100" s="59"/>
      <c r="C100" s="60"/>
      <c r="D100" s="100" t="s">
        <v>116</v>
      </c>
      <c r="E100" s="48">
        <v>1</v>
      </c>
      <c r="F100" s="61">
        <v>0</v>
      </c>
      <c r="G100" s="62">
        <f t="shared" si="34"/>
        <v>1</v>
      </c>
      <c r="H100" s="46" t="s">
        <v>61</v>
      </c>
      <c r="I100" s="169">
        <v>0</v>
      </c>
      <c r="J100" s="75">
        <f t="shared" si="35"/>
        <v>0</v>
      </c>
      <c r="K100" s="75">
        <v>0</v>
      </c>
      <c r="L100" s="75">
        <f t="shared" si="36"/>
        <v>0</v>
      </c>
      <c r="M100" s="75">
        <f t="shared" si="37"/>
        <v>0</v>
      </c>
      <c r="N100" s="87">
        <f t="shared" si="38"/>
        <v>0</v>
      </c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</row>
    <row r="101" spans="1:33" s="30" customFormat="1">
      <c r="A101" s="58">
        <f>IF(F101&lt;&gt;"",1+MAX($A$6:A100),"")</f>
        <v>78</v>
      </c>
      <c r="B101" s="59"/>
      <c r="C101" s="60"/>
      <c r="D101" s="100" t="s">
        <v>117</v>
      </c>
      <c r="E101" s="48">
        <v>1</v>
      </c>
      <c r="F101" s="61">
        <v>0</v>
      </c>
      <c r="G101" s="62">
        <f t="shared" si="34"/>
        <v>1</v>
      </c>
      <c r="H101" s="46" t="s">
        <v>61</v>
      </c>
      <c r="I101" s="169">
        <v>0</v>
      </c>
      <c r="J101" s="75">
        <f t="shared" si="35"/>
        <v>0</v>
      </c>
      <c r="K101" s="75">
        <v>0</v>
      </c>
      <c r="L101" s="75">
        <f t="shared" si="36"/>
        <v>0</v>
      </c>
      <c r="M101" s="75">
        <f t="shared" si="37"/>
        <v>0</v>
      </c>
      <c r="N101" s="87">
        <f t="shared" si="38"/>
        <v>0</v>
      </c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</row>
    <row r="102" spans="1:33" s="30" customFormat="1">
      <c r="A102" s="58" t="str">
        <f>IF(F102&lt;&gt;"",1+MAX($A$6:A101),"")</f>
        <v/>
      </c>
      <c r="B102" s="59"/>
      <c r="C102" s="60"/>
      <c r="D102" s="100"/>
      <c r="E102" s="48"/>
      <c r="F102" s="61"/>
      <c r="G102" s="62"/>
      <c r="H102" s="46"/>
      <c r="I102" s="74"/>
      <c r="J102" s="75"/>
      <c r="K102" s="75"/>
      <c r="L102" s="75"/>
      <c r="M102" s="75"/>
      <c r="N102" s="87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</row>
    <row r="103" spans="1:33" s="30" customFormat="1">
      <c r="A103" s="58" t="str">
        <f>IF(F103&lt;&gt;"",1+MAX($A$6:A102),"")</f>
        <v/>
      </c>
      <c r="B103" s="59"/>
      <c r="C103" s="60"/>
      <c r="D103" s="171" t="s">
        <v>118</v>
      </c>
      <c r="E103" s="48"/>
      <c r="F103" s="61"/>
      <c r="G103" s="62"/>
      <c r="H103" s="46"/>
      <c r="I103" s="74"/>
      <c r="J103" s="75"/>
      <c r="K103" s="75"/>
      <c r="L103" s="75"/>
      <c r="M103" s="75"/>
      <c r="N103" s="87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</row>
    <row r="104" spans="1:33" s="30" customFormat="1">
      <c r="A104" s="58" t="str">
        <f>IF(F104&lt;&gt;"",1+MAX($A$6:A103),"")</f>
        <v/>
      </c>
      <c r="B104" s="59"/>
      <c r="C104" s="60"/>
      <c r="D104" s="172" t="s">
        <v>38</v>
      </c>
      <c r="E104" s="48"/>
      <c r="F104" s="61"/>
      <c r="G104" s="62"/>
      <c r="H104" s="46"/>
      <c r="I104" s="74"/>
      <c r="J104" s="75"/>
      <c r="K104" s="75"/>
      <c r="L104" s="75"/>
      <c r="M104" s="75"/>
      <c r="N104" s="87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</row>
    <row r="105" spans="1:33" s="30" customFormat="1">
      <c r="A105" s="58">
        <f>IF(F105&lt;&gt;"",1+MAX($A$6:A104),"")</f>
        <v>79</v>
      </c>
      <c r="B105" s="59"/>
      <c r="C105" s="60"/>
      <c r="D105" s="100" t="s">
        <v>119</v>
      </c>
      <c r="E105" s="48">
        <v>90827</v>
      </c>
      <c r="F105" s="61">
        <v>0.05</v>
      </c>
      <c r="G105" s="62">
        <f>E105*(1+F105)</f>
        <v>95368.35</v>
      </c>
      <c r="H105" s="46" t="s">
        <v>40</v>
      </c>
      <c r="I105" s="169">
        <v>0</v>
      </c>
      <c r="J105" s="75">
        <f t="shared" ref="J105" si="39">I105*G105</f>
        <v>0</v>
      </c>
      <c r="K105" s="75">
        <v>0</v>
      </c>
      <c r="L105" s="75">
        <f t="shared" ref="L105" si="40">K105*G105</f>
        <v>0</v>
      </c>
      <c r="M105" s="75">
        <f t="shared" ref="M105" si="41">+K105+I105</f>
        <v>0</v>
      </c>
      <c r="N105" s="87">
        <f>M105*G105</f>
        <v>0</v>
      </c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</row>
    <row r="106" spans="1:33" s="30" customFormat="1">
      <c r="A106" s="58" t="str">
        <f>IF(F106&lt;&gt;"",1+MAX($A$6:A105),"")</f>
        <v/>
      </c>
      <c r="B106" s="59"/>
      <c r="C106" s="60"/>
      <c r="D106" s="172" t="s">
        <v>48</v>
      </c>
      <c r="E106" s="48"/>
      <c r="F106" s="61"/>
      <c r="G106" s="62"/>
      <c r="H106" s="46"/>
      <c r="I106" s="74"/>
      <c r="J106" s="75"/>
      <c r="K106" s="75"/>
      <c r="L106" s="75"/>
      <c r="M106" s="75"/>
      <c r="N106" s="87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</row>
    <row r="107" spans="1:33" s="30" customFormat="1">
      <c r="A107" s="58">
        <f>IF(F107&lt;&gt;"",1+MAX($A$6:A106),"")</f>
        <v>80</v>
      </c>
      <c r="B107" s="59"/>
      <c r="C107" s="60"/>
      <c r="D107" s="100" t="s">
        <v>120</v>
      </c>
      <c r="E107" s="48">
        <v>363308</v>
      </c>
      <c r="F107" s="61">
        <v>0.05</v>
      </c>
      <c r="G107" s="62">
        <f t="shared" ref="G107:G112" si="42">E107*(1+F107)</f>
        <v>381473.4</v>
      </c>
      <c r="H107" s="46" t="s">
        <v>40</v>
      </c>
      <c r="I107" s="169">
        <v>0</v>
      </c>
      <c r="J107" s="75">
        <f t="shared" ref="J107" si="43">I107*G107</f>
        <v>0</v>
      </c>
      <c r="K107" s="75">
        <v>0</v>
      </c>
      <c r="L107" s="75">
        <f t="shared" ref="L107" si="44">K107*G107</f>
        <v>0</v>
      </c>
      <c r="M107" s="75">
        <f t="shared" ref="M107" si="45">+K107+I107</f>
        <v>0</v>
      </c>
      <c r="N107" s="87">
        <f>M107*G107</f>
        <v>0</v>
      </c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</row>
    <row r="108" spans="1:33" s="30" customFormat="1">
      <c r="A108" s="58" t="str">
        <f>IF(F108&lt;&gt;"",1+MAX($A$6:A107),"")</f>
        <v/>
      </c>
      <c r="B108" s="59"/>
      <c r="C108" s="60"/>
      <c r="D108" s="173"/>
      <c r="E108" s="48"/>
      <c r="F108" s="61"/>
      <c r="G108" s="62"/>
      <c r="H108" s="46"/>
      <c r="I108" s="74"/>
      <c r="J108" s="75"/>
      <c r="K108" s="75"/>
      <c r="L108" s="75"/>
      <c r="M108" s="75"/>
      <c r="N108" s="87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</row>
    <row r="109" spans="1:33" s="30" customFormat="1">
      <c r="A109" s="58" t="str">
        <f>IF(F109&lt;&gt;"",1+MAX($A$6:A108),"")</f>
        <v/>
      </c>
      <c r="B109" s="59"/>
      <c r="C109" s="60"/>
      <c r="D109" s="171" t="s">
        <v>121</v>
      </c>
      <c r="E109" s="48"/>
      <c r="F109" s="61"/>
      <c r="G109" s="62"/>
      <c r="H109" s="46"/>
      <c r="I109" s="74"/>
      <c r="J109" s="75"/>
      <c r="K109" s="75"/>
      <c r="L109" s="75"/>
      <c r="M109" s="75"/>
      <c r="N109" s="87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</row>
    <row r="110" spans="1:33" s="30" customFormat="1">
      <c r="A110" s="58" t="str">
        <f>IF(F110&lt;&gt;"",1+MAX($A$6:A109),"")</f>
        <v/>
      </c>
      <c r="B110" s="59"/>
      <c r="C110" s="60"/>
      <c r="D110" s="172" t="s">
        <v>38</v>
      </c>
      <c r="E110" s="48"/>
      <c r="F110" s="61"/>
      <c r="G110" s="62"/>
      <c r="H110" s="46"/>
      <c r="I110" s="74"/>
      <c r="J110" s="75"/>
      <c r="K110" s="75"/>
      <c r="L110" s="75"/>
      <c r="M110" s="75"/>
      <c r="N110" s="87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</row>
    <row r="111" spans="1:33" s="30" customFormat="1">
      <c r="A111" s="58">
        <f>IF(F111&lt;&gt;"",1+MAX($A$6:A110),"")</f>
        <v>81</v>
      </c>
      <c r="B111" s="59"/>
      <c r="C111" s="60"/>
      <c r="D111" s="100" t="s">
        <v>119</v>
      </c>
      <c r="E111" s="48">
        <v>192756</v>
      </c>
      <c r="F111" s="61">
        <v>0.05</v>
      </c>
      <c r="G111" s="62">
        <f t="shared" si="42"/>
        <v>202393.80000000002</v>
      </c>
      <c r="H111" s="46" t="s">
        <v>40</v>
      </c>
      <c r="I111" s="169">
        <v>0</v>
      </c>
      <c r="J111" s="75">
        <f t="shared" ref="J111:J112" si="46">I111*G111</f>
        <v>0</v>
      </c>
      <c r="K111" s="75">
        <v>0</v>
      </c>
      <c r="L111" s="75">
        <f t="shared" ref="L111:L112" si="47">K111*G111</f>
        <v>0</v>
      </c>
      <c r="M111" s="75">
        <f t="shared" ref="M111:M112" si="48">+K111+I111</f>
        <v>0</v>
      </c>
      <c r="N111" s="87">
        <f t="shared" ref="N111:N112" si="49">M111*G111</f>
        <v>0</v>
      </c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</row>
    <row r="112" spans="1:33" s="30" customFormat="1">
      <c r="A112" s="58">
        <f>IF(F112&lt;&gt;"",1+MAX($A$6:A111),"")</f>
        <v>82</v>
      </c>
      <c r="B112" s="59"/>
      <c r="C112" s="60"/>
      <c r="D112" s="100" t="s">
        <v>122</v>
      </c>
      <c r="E112" s="48">
        <v>161</v>
      </c>
      <c r="F112" s="61">
        <v>0.05</v>
      </c>
      <c r="G112" s="62">
        <f t="shared" si="42"/>
        <v>169.05</v>
      </c>
      <c r="H112" s="46" t="s">
        <v>40</v>
      </c>
      <c r="I112" s="169">
        <v>0</v>
      </c>
      <c r="J112" s="75">
        <f t="shared" si="46"/>
        <v>0</v>
      </c>
      <c r="K112" s="75">
        <v>0</v>
      </c>
      <c r="L112" s="75">
        <f t="shared" si="47"/>
        <v>0</v>
      </c>
      <c r="M112" s="75">
        <f t="shared" si="48"/>
        <v>0</v>
      </c>
      <c r="N112" s="87">
        <f t="shared" si="49"/>
        <v>0</v>
      </c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</row>
    <row r="113" spans="1:33" s="30" customFormat="1">
      <c r="A113" s="58" t="str">
        <f>IF(F113&lt;&gt;"",1+MAX($A$6:A112),"")</f>
        <v/>
      </c>
      <c r="B113" s="59"/>
      <c r="C113" s="60"/>
      <c r="D113" s="172" t="s">
        <v>48</v>
      </c>
      <c r="E113" s="48"/>
      <c r="F113" s="61"/>
      <c r="G113" s="62"/>
      <c r="H113" s="46"/>
      <c r="I113" s="74"/>
      <c r="J113" s="75"/>
      <c r="K113" s="75"/>
      <c r="L113" s="75"/>
      <c r="M113" s="75"/>
      <c r="N113" s="87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</row>
    <row r="114" spans="1:33" s="30" customFormat="1">
      <c r="A114" s="58">
        <f>IF(F114&lt;&gt;"",1+MAX($A$6:A113),"")</f>
        <v>83</v>
      </c>
      <c r="B114" s="59"/>
      <c r="C114" s="60"/>
      <c r="D114" s="100" t="s">
        <v>123</v>
      </c>
      <c r="E114" s="48">
        <v>23496</v>
      </c>
      <c r="F114" s="61">
        <v>0.05</v>
      </c>
      <c r="G114" s="62">
        <f t="shared" ref="G114:G116" si="50">E114*(1+F114)</f>
        <v>24670.799999999999</v>
      </c>
      <c r="H114" s="46" t="s">
        <v>40</v>
      </c>
      <c r="I114" s="169">
        <v>0</v>
      </c>
      <c r="J114" s="75">
        <f t="shared" ref="J114:J116" si="51">I114*G114</f>
        <v>0</v>
      </c>
      <c r="K114" s="75">
        <v>0</v>
      </c>
      <c r="L114" s="75">
        <f t="shared" ref="L114:L116" si="52">K114*G114</f>
        <v>0</v>
      </c>
      <c r="M114" s="75">
        <f t="shared" ref="M114:M116" si="53">+K114+I114</f>
        <v>0</v>
      </c>
      <c r="N114" s="87">
        <f t="shared" ref="N114:N116" si="54">M114*G114</f>
        <v>0</v>
      </c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</row>
    <row r="115" spans="1:33" s="30" customFormat="1">
      <c r="A115" s="58">
        <f>IF(F115&lt;&gt;"",1+MAX($A$6:A114),"")</f>
        <v>84</v>
      </c>
      <c r="B115" s="59"/>
      <c r="C115" s="60"/>
      <c r="D115" s="100" t="s">
        <v>124</v>
      </c>
      <c r="E115" s="48">
        <v>123358</v>
      </c>
      <c r="F115" s="61">
        <v>0.05</v>
      </c>
      <c r="G115" s="62">
        <f t="shared" si="50"/>
        <v>129525.90000000001</v>
      </c>
      <c r="H115" s="46" t="s">
        <v>40</v>
      </c>
      <c r="I115" s="169">
        <v>0</v>
      </c>
      <c r="J115" s="75">
        <f t="shared" si="51"/>
        <v>0</v>
      </c>
      <c r="K115" s="75">
        <v>0</v>
      </c>
      <c r="L115" s="75">
        <f t="shared" si="52"/>
        <v>0</v>
      </c>
      <c r="M115" s="75">
        <f t="shared" si="53"/>
        <v>0</v>
      </c>
      <c r="N115" s="87">
        <f t="shared" si="54"/>
        <v>0</v>
      </c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</row>
    <row r="116" spans="1:33" s="30" customFormat="1">
      <c r="A116" s="58">
        <f>IF(F116&lt;&gt;"",1+MAX($A$6:A115),"")</f>
        <v>85</v>
      </c>
      <c r="B116" s="59"/>
      <c r="C116" s="60"/>
      <c r="D116" s="100" t="s">
        <v>120</v>
      </c>
      <c r="E116" s="48">
        <v>432069</v>
      </c>
      <c r="F116" s="61">
        <v>0.05</v>
      </c>
      <c r="G116" s="62">
        <f t="shared" si="50"/>
        <v>453672.45</v>
      </c>
      <c r="H116" s="46" t="s">
        <v>40</v>
      </c>
      <c r="I116" s="169">
        <v>0</v>
      </c>
      <c r="J116" s="75">
        <f t="shared" si="51"/>
        <v>0</v>
      </c>
      <c r="K116" s="75">
        <v>0</v>
      </c>
      <c r="L116" s="75">
        <f t="shared" si="52"/>
        <v>0</v>
      </c>
      <c r="M116" s="75">
        <f t="shared" si="53"/>
        <v>0</v>
      </c>
      <c r="N116" s="87">
        <f t="shared" si="54"/>
        <v>0</v>
      </c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</row>
    <row r="117" spans="1:33" s="30" customFormat="1">
      <c r="A117" s="58" t="str">
        <f>IF(F117&lt;&gt;"",1+MAX($A$6:A116),"")</f>
        <v/>
      </c>
      <c r="B117" s="59"/>
      <c r="C117" s="60"/>
      <c r="D117" s="100"/>
      <c r="E117" s="48"/>
      <c r="F117" s="61"/>
      <c r="G117" s="62"/>
      <c r="H117" s="46"/>
      <c r="I117" s="74"/>
      <c r="J117" s="75"/>
      <c r="K117" s="75"/>
      <c r="L117" s="75"/>
      <c r="M117" s="75"/>
      <c r="N117" s="87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</row>
    <row r="118" spans="1:33" s="30" customFormat="1">
      <c r="A118" s="58" t="str">
        <f>IF(F118&lt;&gt;"",1+MAX($A$6:A117),"")</f>
        <v/>
      </c>
      <c r="B118" s="59"/>
      <c r="C118" s="60"/>
      <c r="D118" s="171" t="s">
        <v>125</v>
      </c>
      <c r="E118" s="48"/>
      <c r="F118" s="61"/>
      <c r="G118" s="62"/>
      <c r="H118" s="46"/>
      <c r="I118" s="74"/>
      <c r="J118" s="75"/>
      <c r="K118" s="75"/>
      <c r="L118" s="75"/>
      <c r="M118" s="75"/>
      <c r="N118" s="87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</row>
    <row r="119" spans="1:33" s="30" customFormat="1" ht="31.2">
      <c r="A119" s="58">
        <f>IF(F119&lt;&gt;"",1+MAX($A$6:A118),"")</f>
        <v>86</v>
      </c>
      <c r="B119" s="59"/>
      <c r="C119" s="60"/>
      <c r="D119" s="100" t="s">
        <v>126</v>
      </c>
      <c r="E119" s="48">
        <v>18</v>
      </c>
      <c r="F119" s="61">
        <v>0</v>
      </c>
      <c r="G119" s="62">
        <f t="shared" ref="G119:G137" si="55">E119*(1+F119)</f>
        <v>18</v>
      </c>
      <c r="H119" s="46" t="s">
        <v>61</v>
      </c>
      <c r="I119" s="169">
        <v>0</v>
      </c>
      <c r="J119" s="75">
        <f t="shared" ref="J119:J137" si="56">I119*G119</f>
        <v>0</v>
      </c>
      <c r="K119" s="75">
        <v>0</v>
      </c>
      <c r="L119" s="75">
        <f t="shared" ref="L119:L137" si="57">K119*G119</f>
        <v>0</v>
      </c>
      <c r="M119" s="75">
        <f t="shared" ref="M119:M137" si="58">+K119+I119</f>
        <v>0</v>
      </c>
      <c r="N119" s="87">
        <f t="shared" ref="N119:N137" si="59">M119*G119</f>
        <v>0</v>
      </c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</row>
    <row r="120" spans="1:33" s="30" customFormat="1" ht="31.2">
      <c r="A120" s="58">
        <f>IF(F120&lt;&gt;"",1+MAX($A$6:A119),"")</f>
        <v>87</v>
      </c>
      <c r="B120" s="59"/>
      <c r="C120" s="60"/>
      <c r="D120" s="100" t="s">
        <v>127</v>
      </c>
      <c r="E120" s="48">
        <v>4</v>
      </c>
      <c r="F120" s="61">
        <v>0</v>
      </c>
      <c r="G120" s="62">
        <f t="shared" si="55"/>
        <v>4</v>
      </c>
      <c r="H120" s="46" t="s">
        <v>61</v>
      </c>
      <c r="I120" s="169">
        <v>0</v>
      </c>
      <c r="J120" s="75">
        <f t="shared" si="56"/>
        <v>0</v>
      </c>
      <c r="K120" s="75">
        <v>0</v>
      </c>
      <c r="L120" s="75">
        <f t="shared" si="57"/>
        <v>0</v>
      </c>
      <c r="M120" s="75">
        <f t="shared" si="58"/>
        <v>0</v>
      </c>
      <c r="N120" s="87">
        <f t="shared" si="59"/>
        <v>0</v>
      </c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</row>
    <row r="121" spans="1:33" s="30" customFormat="1">
      <c r="A121" s="58">
        <f>IF(F121&lt;&gt;"",1+MAX($A$6:A120),"")</f>
        <v>88</v>
      </c>
      <c r="B121" s="59"/>
      <c r="C121" s="60"/>
      <c r="D121" s="100" t="s">
        <v>128</v>
      </c>
      <c r="E121" s="48">
        <v>3</v>
      </c>
      <c r="F121" s="61">
        <v>0</v>
      </c>
      <c r="G121" s="62">
        <f t="shared" si="55"/>
        <v>3</v>
      </c>
      <c r="H121" s="46" t="s">
        <v>61</v>
      </c>
      <c r="I121" s="169">
        <v>0</v>
      </c>
      <c r="J121" s="75">
        <f t="shared" si="56"/>
        <v>0</v>
      </c>
      <c r="K121" s="75">
        <v>0</v>
      </c>
      <c r="L121" s="75">
        <f t="shared" si="57"/>
        <v>0</v>
      </c>
      <c r="M121" s="75">
        <f t="shared" si="58"/>
        <v>0</v>
      </c>
      <c r="N121" s="87">
        <f t="shared" si="59"/>
        <v>0</v>
      </c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</row>
    <row r="122" spans="1:33" s="30" customFormat="1" ht="31.2">
      <c r="A122" s="58">
        <f>IF(F122&lt;&gt;"",1+MAX($A$6:A121),"")</f>
        <v>89</v>
      </c>
      <c r="B122" s="59"/>
      <c r="C122" s="60"/>
      <c r="D122" s="100" t="s">
        <v>129</v>
      </c>
      <c r="E122" s="48">
        <v>119</v>
      </c>
      <c r="F122" s="61">
        <v>0</v>
      </c>
      <c r="G122" s="62">
        <f t="shared" si="55"/>
        <v>119</v>
      </c>
      <c r="H122" s="46" t="s">
        <v>61</v>
      </c>
      <c r="I122" s="169">
        <v>0</v>
      </c>
      <c r="J122" s="75">
        <f t="shared" si="56"/>
        <v>0</v>
      </c>
      <c r="K122" s="75">
        <v>0</v>
      </c>
      <c r="L122" s="75">
        <f t="shared" si="57"/>
        <v>0</v>
      </c>
      <c r="M122" s="75">
        <f t="shared" si="58"/>
        <v>0</v>
      </c>
      <c r="N122" s="87">
        <f t="shared" si="59"/>
        <v>0</v>
      </c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</row>
    <row r="123" spans="1:33" s="30" customFormat="1" ht="31.2">
      <c r="A123" s="58">
        <f>IF(F123&lt;&gt;"",1+MAX($A$6:A122),"")</f>
        <v>90</v>
      </c>
      <c r="B123" s="59"/>
      <c r="C123" s="60"/>
      <c r="D123" s="100" t="s">
        <v>130</v>
      </c>
      <c r="E123" s="48">
        <v>63</v>
      </c>
      <c r="F123" s="61">
        <v>0</v>
      </c>
      <c r="G123" s="62">
        <f t="shared" si="55"/>
        <v>63</v>
      </c>
      <c r="H123" s="46" t="s">
        <v>61</v>
      </c>
      <c r="I123" s="169">
        <v>0</v>
      </c>
      <c r="J123" s="75">
        <f t="shared" si="56"/>
        <v>0</v>
      </c>
      <c r="K123" s="75">
        <v>0</v>
      </c>
      <c r="L123" s="75">
        <f t="shared" si="57"/>
        <v>0</v>
      </c>
      <c r="M123" s="75">
        <f t="shared" si="58"/>
        <v>0</v>
      </c>
      <c r="N123" s="87">
        <f t="shared" si="59"/>
        <v>0</v>
      </c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</row>
    <row r="124" spans="1:33" s="30" customFormat="1" ht="31.2">
      <c r="A124" s="58">
        <f>IF(F124&lt;&gt;"",1+MAX($A$6:A123),"")</f>
        <v>91</v>
      </c>
      <c r="B124" s="59"/>
      <c r="C124" s="60"/>
      <c r="D124" s="100" t="s">
        <v>131</v>
      </c>
      <c r="E124" s="48">
        <v>7</v>
      </c>
      <c r="F124" s="61">
        <v>0</v>
      </c>
      <c r="G124" s="62">
        <f t="shared" si="55"/>
        <v>7</v>
      </c>
      <c r="H124" s="46" t="s">
        <v>61</v>
      </c>
      <c r="I124" s="169">
        <v>0</v>
      </c>
      <c r="J124" s="75">
        <f t="shared" si="56"/>
        <v>0</v>
      </c>
      <c r="K124" s="75">
        <v>0</v>
      </c>
      <c r="L124" s="75">
        <f t="shared" si="57"/>
        <v>0</v>
      </c>
      <c r="M124" s="75">
        <f t="shared" si="58"/>
        <v>0</v>
      </c>
      <c r="N124" s="87">
        <f t="shared" si="59"/>
        <v>0</v>
      </c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</row>
    <row r="125" spans="1:33" s="30" customFormat="1" ht="31.2">
      <c r="A125" s="58">
        <f>IF(F125&lt;&gt;"",1+MAX($A$6:A124),"")</f>
        <v>92</v>
      </c>
      <c r="B125" s="59"/>
      <c r="C125" s="60"/>
      <c r="D125" s="100" t="s">
        <v>132</v>
      </c>
      <c r="E125" s="48">
        <v>1</v>
      </c>
      <c r="F125" s="61">
        <v>0</v>
      </c>
      <c r="G125" s="62">
        <f t="shared" si="55"/>
        <v>1</v>
      </c>
      <c r="H125" s="46" t="s">
        <v>61</v>
      </c>
      <c r="I125" s="169">
        <v>0</v>
      </c>
      <c r="J125" s="75">
        <f t="shared" si="56"/>
        <v>0</v>
      </c>
      <c r="K125" s="75">
        <v>0</v>
      </c>
      <c r="L125" s="75">
        <f t="shared" si="57"/>
        <v>0</v>
      </c>
      <c r="M125" s="75">
        <f t="shared" si="58"/>
        <v>0</v>
      </c>
      <c r="N125" s="87">
        <f t="shared" si="59"/>
        <v>0</v>
      </c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</row>
    <row r="126" spans="1:33" s="30" customFormat="1" ht="31.2">
      <c r="A126" s="58">
        <f>IF(F126&lt;&gt;"",1+MAX($A$6:A125),"")</f>
        <v>93</v>
      </c>
      <c r="B126" s="59"/>
      <c r="C126" s="60"/>
      <c r="D126" s="100" t="s">
        <v>133</v>
      </c>
      <c r="E126" s="48">
        <v>16</v>
      </c>
      <c r="F126" s="61">
        <v>0</v>
      </c>
      <c r="G126" s="62">
        <f t="shared" si="55"/>
        <v>16</v>
      </c>
      <c r="H126" s="46" t="s">
        <v>61</v>
      </c>
      <c r="I126" s="169">
        <v>0</v>
      </c>
      <c r="J126" s="75">
        <f t="shared" si="56"/>
        <v>0</v>
      </c>
      <c r="K126" s="75">
        <v>0</v>
      </c>
      <c r="L126" s="75">
        <f t="shared" si="57"/>
        <v>0</v>
      </c>
      <c r="M126" s="75">
        <f t="shared" si="58"/>
        <v>0</v>
      </c>
      <c r="N126" s="87">
        <f t="shared" si="59"/>
        <v>0</v>
      </c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</row>
    <row r="127" spans="1:33" s="30" customFormat="1" ht="35.4" customHeight="1">
      <c r="A127" s="58">
        <f>IF(F127&lt;&gt;"",1+MAX($A$6:A126),"")</f>
        <v>94</v>
      </c>
      <c r="B127" s="59"/>
      <c r="C127" s="60"/>
      <c r="D127" s="100" t="s">
        <v>134</v>
      </c>
      <c r="E127" s="48">
        <v>5</v>
      </c>
      <c r="F127" s="61">
        <v>0</v>
      </c>
      <c r="G127" s="62">
        <f t="shared" si="55"/>
        <v>5</v>
      </c>
      <c r="H127" s="46" t="s">
        <v>61</v>
      </c>
      <c r="I127" s="169">
        <v>0</v>
      </c>
      <c r="J127" s="75">
        <f t="shared" si="56"/>
        <v>0</v>
      </c>
      <c r="K127" s="75">
        <v>0</v>
      </c>
      <c r="L127" s="75">
        <f t="shared" si="57"/>
        <v>0</v>
      </c>
      <c r="M127" s="75">
        <f t="shared" si="58"/>
        <v>0</v>
      </c>
      <c r="N127" s="87">
        <f t="shared" si="59"/>
        <v>0</v>
      </c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</row>
    <row r="128" spans="1:33" s="30" customFormat="1" ht="31.2">
      <c r="A128" s="58">
        <f>IF(F128&lt;&gt;"",1+MAX($A$6:A127),"")</f>
        <v>95</v>
      </c>
      <c r="B128" s="59"/>
      <c r="C128" s="60"/>
      <c r="D128" s="100" t="s">
        <v>135</v>
      </c>
      <c r="E128" s="48">
        <v>4</v>
      </c>
      <c r="F128" s="61">
        <v>0</v>
      </c>
      <c r="G128" s="62">
        <f t="shared" si="55"/>
        <v>4</v>
      </c>
      <c r="H128" s="46" t="s">
        <v>61</v>
      </c>
      <c r="I128" s="169">
        <v>0</v>
      </c>
      <c r="J128" s="75">
        <f t="shared" si="56"/>
        <v>0</v>
      </c>
      <c r="K128" s="75">
        <v>0</v>
      </c>
      <c r="L128" s="75">
        <f t="shared" si="57"/>
        <v>0</v>
      </c>
      <c r="M128" s="75">
        <f t="shared" si="58"/>
        <v>0</v>
      </c>
      <c r="N128" s="87">
        <f t="shared" si="59"/>
        <v>0</v>
      </c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</row>
    <row r="129" spans="1:33" s="30" customFormat="1" ht="46.8">
      <c r="A129" s="58">
        <f>IF(F129&lt;&gt;"",1+MAX($A$6:A128),"")</f>
        <v>96</v>
      </c>
      <c r="B129" s="59"/>
      <c r="C129" s="60"/>
      <c r="D129" s="100" t="s">
        <v>136</v>
      </c>
      <c r="E129" s="48">
        <v>18</v>
      </c>
      <c r="F129" s="61">
        <v>0</v>
      </c>
      <c r="G129" s="62">
        <f t="shared" si="55"/>
        <v>18</v>
      </c>
      <c r="H129" s="46" t="s">
        <v>61</v>
      </c>
      <c r="I129" s="169">
        <v>0</v>
      </c>
      <c r="J129" s="75">
        <f t="shared" si="56"/>
        <v>0</v>
      </c>
      <c r="K129" s="75">
        <v>0</v>
      </c>
      <c r="L129" s="75">
        <f t="shared" si="57"/>
        <v>0</v>
      </c>
      <c r="M129" s="75">
        <f t="shared" si="58"/>
        <v>0</v>
      </c>
      <c r="N129" s="87">
        <f t="shared" si="59"/>
        <v>0</v>
      </c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</row>
    <row r="130" spans="1:33" s="30" customFormat="1" ht="46.8">
      <c r="A130" s="58">
        <f>IF(F130&lt;&gt;"",1+MAX($A$6:A129),"")</f>
        <v>97</v>
      </c>
      <c r="B130" s="59"/>
      <c r="C130" s="60"/>
      <c r="D130" s="100" t="s">
        <v>137</v>
      </c>
      <c r="E130" s="48">
        <v>3</v>
      </c>
      <c r="F130" s="61">
        <v>0</v>
      </c>
      <c r="G130" s="62">
        <f t="shared" si="55"/>
        <v>3</v>
      </c>
      <c r="H130" s="46" t="s">
        <v>61</v>
      </c>
      <c r="I130" s="169">
        <v>0</v>
      </c>
      <c r="J130" s="75">
        <f t="shared" si="56"/>
        <v>0</v>
      </c>
      <c r="K130" s="75">
        <v>0</v>
      </c>
      <c r="L130" s="75">
        <f t="shared" si="57"/>
        <v>0</v>
      </c>
      <c r="M130" s="75">
        <f t="shared" si="58"/>
        <v>0</v>
      </c>
      <c r="N130" s="87">
        <f t="shared" si="59"/>
        <v>0</v>
      </c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</row>
    <row r="131" spans="1:33" s="30" customFormat="1" ht="46.8">
      <c r="A131" s="58">
        <f>IF(F131&lt;&gt;"",1+MAX($A$6:A130),"")</f>
        <v>98</v>
      </c>
      <c r="B131" s="59"/>
      <c r="C131" s="60"/>
      <c r="D131" s="100" t="s">
        <v>138</v>
      </c>
      <c r="E131" s="48">
        <v>4</v>
      </c>
      <c r="F131" s="61">
        <v>0</v>
      </c>
      <c r="G131" s="62">
        <f t="shared" si="55"/>
        <v>4</v>
      </c>
      <c r="H131" s="46" t="s">
        <v>61</v>
      </c>
      <c r="I131" s="169">
        <v>0</v>
      </c>
      <c r="J131" s="75">
        <f t="shared" si="56"/>
        <v>0</v>
      </c>
      <c r="K131" s="75">
        <v>0</v>
      </c>
      <c r="L131" s="75">
        <f t="shared" si="57"/>
        <v>0</v>
      </c>
      <c r="M131" s="75">
        <f t="shared" si="58"/>
        <v>0</v>
      </c>
      <c r="N131" s="87">
        <f t="shared" si="59"/>
        <v>0</v>
      </c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</row>
    <row r="132" spans="1:33" s="30" customFormat="1" ht="31.2">
      <c r="A132" s="58">
        <f>IF(F132&lt;&gt;"",1+MAX($A$6:A131),"")</f>
        <v>99</v>
      </c>
      <c r="B132" s="59"/>
      <c r="C132" s="60"/>
      <c r="D132" s="100" t="s">
        <v>139</v>
      </c>
      <c r="E132" s="48">
        <v>11</v>
      </c>
      <c r="F132" s="61">
        <v>0</v>
      </c>
      <c r="G132" s="62">
        <f t="shared" si="55"/>
        <v>11</v>
      </c>
      <c r="H132" s="46" t="s">
        <v>61</v>
      </c>
      <c r="I132" s="169">
        <v>0</v>
      </c>
      <c r="J132" s="75">
        <f t="shared" si="56"/>
        <v>0</v>
      </c>
      <c r="K132" s="75">
        <v>0</v>
      </c>
      <c r="L132" s="75">
        <f t="shared" si="57"/>
        <v>0</v>
      </c>
      <c r="M132" s="75">
        <f t="shared" si="58"/>
        <v>0</v>
      </c>
      <c r="N132" s="87">
        <f t="shared" si="59"/>
        <v>0</v>
      </c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</row>
    <row r="133" spans="1:33" s="30" customFormat="1" ht="31.2">
      <c r="A133" s="58">
        <f>IF(F133&lt;&gt;"",1+MAX($A$6:A132),"")</f>
        <v>100</v>
      </c>
      <c r="B133" s="59"/>
      <c r="C133" s="60"/>
      <c r="D133" s="100" t="s">
        <v>140</v>
      </c>
      <c r="E133" s="48">
        <v>7</v>
      </c>
      <c r="F133" s="61">
        <v>0</v>
      </c>
      <c r="G133" s="62">
        <f t="shared" si="55"/>
        <v>7</v>
      </c>
      <c r="H133" s="46" t="s">
        <v>61</v>
      </c>
      <c r="I133" s="169">
        <v>0</v>
      </c>
      <c r="J133" s="75">
        <f t="shared" si="56"/>
        <v>0</v>
      </c>
      <c r="K133" s="75">
        <v>0</v>
      </c>
      <c r="L133" s="75">
        <f t="shared" si="57"/>
        <v>0</v>
      </c>
      <c r="M133" s="75">
        <f t="shared" si="58"/>
        <v>0</v>
      </c>
      <c r="N133" s="87">
        <f t="shared" si="59"/>
        <v>0</v>
      </c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</row>
    <row r="134" spans="1:33" s="30" customFormat="1">
      <c r="A134" s="58">
        <f>IF(F134&lt;&gt;"",1+MAX($A$6:A133),"")</f>
        <v>101</v>
      </c>
      <c r="B134" s="59"/>
      <c r="C134" s="60"/>
      <c r="D134" s="100" t="s">
        <v>141</v>
      </c>
      <c r="E134" s="48">
        <v>398</v>
      </c>
      <c r="F134" s="61">
        <v>0</v>
      </c>
      <c r="G134" s="62">
        <f t="shared" si="55"/>
        <v>398</v>
      </c>
      <c r="H134" s="46" t="s">
        <v>61</v>
      </c>
      <c r="I134" s="169">
        <v>0</v>
      </c>
      <c r="J134" s="75">
        <f t="shared" si="56"/>
        <v>0</v>
      </c>
      <c r="K134" s="75">
        <v>0</v>
      </c>
      <c r="L134" s="75">
        <f t="shared" si="57"/>
        <v>0</v>
      </c>
      <c r="M134" s="75">
        <f t="shared" si="58"/>
        <v>0</v>
      </c>
      <c r="N134" s="87">
        <f t="shared" si="59"/>
        <v>0</v>
      </c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</row>
    <row r="135" spans="1:33" s="30" customFormat="1" ht="31.2">
      <c r="A135" s="58">
        <f>IF(F135&lt;&gt;"",1+MAX($A$6:A134),"")</f>
        <v>102</v>
      </c>
      <c r="B135" s="59"/>
      <c r="C135" s="60"/>
      <c r="D135" s="100" t="s">
        <v>142</v>
      </c>
      <c r="E135" s="48">
        <v>93</v>
      </c>
      <c r="F135" s="61">
        <v>0</v>
      </c>
      <c r="G135" s="62">
        <f t="shared" si="55"/>
        <v>93</v>
      </c>
      <c r="H135" s="46" t="s">
        <v>61</v>
      </c>
      <c r="I135" s="169">
        <v>0</v>
      </c>
      <c r="J135" s="75">
        <f t="shared" si="56"/>
        <v>0</v>
      </c>
      <c r="K135" s="75">
        <v>0</v>
      </c>
      <c r="L135" s="75">
        <f t="shared" si="57"/>
        <v>0</v>
      </c>
      <c r="M135" s="75">
        <f t="shared" si="58"/>
        <v>0</v>
      </c>
      <c r="N135" s="87">
        <f t="shared" si="59"/>
        <v>0</v>
      </c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</row>
    <row r="136" spans="1:33" s="30" customFormat="1" ht="31.2">
      <c r="A136" s="58">
        <f>IF(F136&lt;&gt;"",1+MAX($A$6:A135),"")</f>
        <v>103</v>
      </c>
      <c r="B136" s="59"/>
      <c r="C136" s="60"/>
      <c r="D136" s="100" t="s">
        <v>143</v>
      </c>
      <c r="E136" s="48">
        <v>59</v>
      </c>
      <c r="F136" s="61">
        <v>0</v>
      </c>
      <c r="G136" s="62">
        <f t="shared" si="55"/>
        <v>59</v>
      </c>
      <c r="H136" s="46" t="s">
        <v>61</v>
      </c>
      <c r="I136" s="169">
        <v>0</v>
      </c>
      <c r="J136" s="75">
        <f t="shared" si="56"/>
        <v>0</v>
      </c>
      <c r="K136" s="75">
        <v>0</v>
      </c>
      <c r="L136" s="75">
        <f t="shared" si="57"/>
        <v>0</v>
      </c>
      <c r="M136" s="75">
        <f t="shared" si="58"/>
        <v>0</v>
      </c>
      <c r="N136" s="87">
        <f t="shared" si="59"/>
        <v>0</v>
      </c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</row>
    <row r="137" spans="1:33" s="30" customFormat="1" ht="31.2">
      <c r="A137" s="58">
        <f>IF(F137&lt;&gt;"",1+MAX($A$6:A136),"")</f>
        <v>104</v>
      </c>
      <c r="B137" s="59"/>
      <c r="C137" s="60"/>
      <c r="D137" s="100" t="s">
        <v>144</v>
      </c>
      <c r="E137" s="48">
        <v>131</v>
      </c>
      <c r="F137" s="61">
        <v>0</v>
      </c>
      <c r="G137" s="62">
        <f t="shared" si="55"/>
        <v>131</v>
      </c>
      <c r="H137" s="46" t="s">
        <v>61</v>
      </c>
      <c r="I137" s="169">
        <v>0</v>
      </c>
      <c r="J137" s="75">
        <f t="shared" si="56"/>
        <v>0</v>
      </c>
      <c r="K137" s="75">
        <v>0</v>
      </c>
      <c r="L137" s="75">
        <f t="shared" si="57"/>
        <v>0</v>
      </c>
      <c r="M137" s="75">
        <f t="shared" si="58"/>
        <v>0</v>
      </c>
      <c r="N137" s="87">
        <f t="shared" si="59"/>
        <v>0</v>
      </c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</row>
    <row r="138" spans="1:33" s="30" customFormat="1">
      <c r="A138" s="58" t="str">
        <f>IF(F138&lt;&gt;"",1+MAX($A$6:A137),"")</f>
        <v/>
      </c>
      <c r="B138" s="59"/>
      <c r="C138" s="60"/>
      <c r="D138" s="100"/>
      <c r="E138" s="48"/>
      <c r="F138" s="61"/>
      <c r="G138" s="62"/>
      <c r="H138" s="46"/>
      <c r="I138" s="74"/>
      <c r="J138" s="75"/>
      <c r="K138" s="75"/>
      <c r="L138" s="75"/>
      <c r="M138" s="75"/>
      <c r="N138" s="87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</row>
    <row r="139" spans="1:33" s="30" customFormat="1">
      <c r="A139" s="58" t="str">
        <f>IF(F139&lt;&gt;"",1+MAX($A$6:A138),"")</f>
        <v/>
      </c>
      <c r="B139" s="59"/>
      <c r="C139" s="60"/>
      <c r="D139" s="171" t="s">
        <v>145</v>
      </c>
      <c r="E139" s="48"/>
      <c r="F139" s="61"/>
      <c r="G139" s="62"/>
      <c r="H139" s="46"/>
      <c r="I139" s="74"/>
      <c r="J139" s="75"/>
      <c r="K139" s="75"/>
      <c r="L139" s="75"/>
      <c r="M139" s="75"/>
      <c r="N139" s="87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</row>
    <row r="140" spans="1:33" s="30" customFormat="1">
      <c r="A140" s="58">
        <f>IF(F140&lt;&gt;"",1+MAX($A$6:A139),"")</f>
        <v>105</v>
      </c>
      <c r="B140" s="59"/>
      <c r="C140" s="60"/>
      <c r="D140" s="100" t="s">
        <v>146</v>
      </c>
      <c r="E140" s="48">
        <v>144</v>
      </c>
      <c r="F140" s="61">
        <v>0</v>
      </c>
      <c r="G140" s="62">
        <f t="shared" ref="G140:G145" si="60">E140*(1+F140)</f>
        <v>144</v>
      </c>
      <c r="H140" s="46" t="s">
        <v>61</v>
      </c>
      <c r="I140" s="169">
        <v>0</v>
      </c>
      <c r="J140" s="75">
        <f t="shared" ref="J140:J145" si="61">I140*G140</f>
        <v>0</v>
      </c>
      <c r="K140" s="75">
        <v>0</v>
      </c>
      <c r="L140" s="75">
        <f t="shared" ref="L140:L145" si="62">K140*G140</f>
        <v>0</v>
      </c>
      <c r="M140" s="75">
        <f t="shared" ref="M140:M145" si="63">+K140+I140</f>
        <v>0</v>
      </c>
      <c r="N140" s="87">
        <f t="shared" ref="N140:N145" si="64">M140*G140</f>
        <v>0</v>
      </c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</row>
    <row r="141" spans="1:33" s="30" customFormat="1">
      <c r="A141" s="58">
        <f>IF(F141&lt;&gt;"",1+MAX($A$6:A140),"")</f>
        <v>106</v>
      </c>
      <c r="B141" s="59"/>
      <c r="C141" s="60"/>
      <c r="D141" s="100" t="s">
        <v>147</v>
      </c>
      <c r="E141" s="48">
        <v>9</v>
      </c>
      <c r="F141" s="61">
        <v>0</v>
      </c>
      <c r="G141" s="62">
        <f t="shared" si="60"/>
        <v>9</v>
      </c>
      <c r="H141" s="46" t="s">
        <v>61</v>
      </c>
      <c r="I141" s="169">
        <v>0</v>
      </c>
      <c r="J141" s="75">
        <f t="shared" si="61"/>
        <v>0</v>
      </c>
      <c r="K141" s="75">
        <v>0</v>
      </c>
      <c r="L141" s="75">
        <f t="shared" si="62"/>
        <v>0</v>
      </c>
      <c r="M141" s="75">
        <f t="shared" si="63"/>
        <v>0</v>
      </c>
      <c r="N141" s="87">
        <f t="shared" si="64"/>
        <v>0</v>
      </c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</row>
    <row r="142" spans="1:33" s="30" customFormat="1">
      <c r="A142" s="58">
        <f>IF(F142&lt;&gt;"",1+MAX($A$6:A141),"")</f>
        <v>107</v>
      </c>
      <c r="B142" s="59"/>
      <c r="C142" s="60"/>
      <c r="D142" s="100" t="s">
        <v>148</v>
      </c>
      <c r="E142" s="48">
        <v>1</v>
      </c>
      <c r="F142" s="61">
        <v>0</v>
      </c>
      <c r="G142" s="62">
        <f t="shared" si="60"/>
        <v>1</v>
      </c>
      <c r="H142" s="46" t="s">
        <v>61</v>
      </c>
      <c r="I142" s="169">
        <v>0</v>
      </c>
      <c r="J142" s="75">
        <f t="shared" si="61"/>
        <v>0</v>
      </c>
      <c r="K142" s="75">
        <v>0</v>
      </c>
      <c r="L142" s="75">
        <f t="shared" si="62"/>
        <v>0</v>
      </c>
      <c r="M142" s="75">
        <f t="shared" si="63"/>
        <v>0</v>
      </c>
      <c r="N142" s="87">
        <f t="shared" si="64"/>
        <v>0</v>
      </c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</row>
    <row r="143" spans="1:33" s="30" customFormat="1">
      <c r="A143" s="58">
        <f>IF(F143&lt;&gt;"",1+MAX($A$6:A142),"")</f>
        <v>108</v>
      </c>
      <c r="B143" s="59"/>
      <c r="C143" s="60"/>
      <c r="D143" s="100" t="s">
        <v>149</v>
      </c>
      <c r="E143" s="48">
        <v>8</v>
      </c>
      <c r="F143" s="61">
        <v>0</v>
      </c>
      <c r="G143" s="62">
        <f t="shared" si="60"/>
        <v>8</v>
      </c>
      <c r="H143" s="46" t="s">
        <v>61</v>
      </c>
      <c r="I143" s="169">
        <v>0</v>
      </c>
      <c r="J143" s="75">
        <f t="shared" si="61"/>
        <v>0</v>
      </c>
      <c r="K143" s="75">
        <v>0</v>
      </c>
      <c r="L143" s="75">
        <f t="shared" si="62"/>
        <v>0</v>
      </c>
      <c r="M143" s="75">
        <f t="shared" si="63"/>
        <v>0</v>
      </c>
      <c r="N143" s="87">
        <f t="shared" si="64"/>
        <v>0</v>
      </c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</row>
    <row r="144" spans="1:33" s="30" customFormat="1">
      <c r="A144" s="58">
        <f>IF(F144&lt;&gt;"",1+MAX($A$6:A143),"")</f>
        <v>109</v>
      </c>
      <c r="B144" s="59"/>
      <c r="C144" s="60"/>
      <c r="D144" s="100" t="s">
        <v>150</v>
      </c>
      <c r="E144" s="48">
        <v>2</v>
      </c>
      <c r="F144" s="61">
        <v>0</v>
      </c>
      <c r="G144" s="62">
        <f t="shared" si="60"/>
        <v>2</v>
      </c>
      <c r="H144" s="46" t="s">
        <v>61</v>
      </c>
      <c r="I144" s="169">
        <v>0</v>
      </c>
      <c r="J144" s="75">
        <f t="shared" si="61"/>
        <v>0</v>
      </c>
      <c r="K144" s="75">
        <v>0</v>
      </c>
      <c r="L144" s="75">
        <f t="shared" si="62"/>
        <v>0</v>
      </c>
      <c r="M144" s="75">
        <f t="shared" si="63"/>
        <v>0</v>
      </c>
      <c r="N144" s="87">
        <f t="shared" si="64"/>
        <v>0</v>
      </c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</row>
    <row r="145" spans="1:33" s="30" customFormat="1">
      <c r="A145" s="58">
        <f>IF(F145&lt;&gt;"",1+MAX($A$6:A144),"")</f>
        <v>110</v>
      </c>
      <c r="B145" s="59"/>
      <c r="C145" s="60"/>
      <c r="D145" s="100" t="s">
        <v>151</v>
      </c>
      <c r="E145" s="48">
        <v>10</v>
      </c>
      <c r="F145" s="61">
        <v>0</v>
      </c>
      <c r="G145" s="62">
        <f t="shared" si="60"/>
        <v>10</v>
      </c>
      <c r="H145" s="46" t="s">
        <v>61</v>
      </c>
      <c r="I145" s="169">
        <v>0</v>
      </c>
      <c r="J145" s="75">
        <f t="shared" si="61"/>
        <v>0</v>
      </c>
      <c r="K145" s="75">
        <v>0</v>
      </c>
      <c r="L145" s="75">
        <f t="shared" si="62"/>
        <v>0</v>
      </c>
      <c r="M145" s="75">
        <f t="shared" si="63"/>
        <v>0</v>
      </c>
      <c r="N145" s="87">
        <f t="shared" si="64"/>
        <v>0</v>
      </c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</row>
    <row r="146" spans="1:33" s="30" customFormat="1">
      <c r="A146" s="58" t="str">
        <f>IF(F146&lt;&gt;"",1+MAX($A$6:A145),"")</f>
        <v/>
      </c>
      <c r="B146" s="59"/>
      <c r="C146" s="60"/>
      <c r="D146" s="100"/>
      <c r="E146" s="48"/>
      <c r="F146" s="61"/>
      <c r="G146" s="62"/>
      <c r="H146" s="46"/>
      <c r="I146" s="74"/>
      <c r="J146" s="75"/>
      <c r="K146" s="75"/>
      <c r="L146" s="75"/>
      <c r="M146" s="75"/>
      <c r="N146" s="87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</row>
    <row r="147" spans="1:33" s="30" customFormat="1">
      <c r="A147" s="58" t="str">
        <f>IF(F147&lt;&gt;"",1+MAX($A$6:A146),"")</f>
        <v/>
      </c>
      <c r="B147" s="59"/>
      <c r="C147" s="60"/>
      <c r="D147" s="171" t="s">
        <v>152</v>
      </c>
      <c r="E147" s="48"/>
      <c r="F147" s="61"/>
      <c r="G147" s="62"/>
      <c r="H147" s="46"/>
      <c r="I147" s="74"/>
      <c r="J147" s="75"/>
      <c r="K147" s="75"/>
      <c r="L147" s="75"/>
      <c r="M147" s="75"/>
      <c r="N147" s="87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</row>
    <row r="148" spans="1:33" s="30" customFormat="1">
      <c r="A148" s="58">
        <f>IF(F148&lt;&gt;"",1+MAX($A$6:A147),"")</f>
        <v>111</v>
      </c>
      <c r="B148" s="59"/>
      <c r="C148" s="60"/>
      <c r="D148" s="100" t="s">
        <v>153</v>
      </c>
      <c r="E148" s="48">
        <v>52</v>
      </c>
      <c r="F148" s="61">
        <v>0</v>
      </c>
      <c r="G148" s="62">
        <f t="shared" ref="G148:G153" si="65">E148*(1+F148)</f>
        <v>52</v>
      </c>
      <c r="H148" s="46" t="s">
        <v>61</v>
      </c>
      <c r="I148" s="169">
        <v>0</v>
      </c>
      <c r="J148" s="75">
        <f t="shared" ref="J148:J153" si="66">I148*G148</f>
        <v>0</v>
      </c>
      <c r="K148" s="75">
        <v>0</v>
      </c>
      <c r="L148" s="75">
        <f t="shared" ref="L148:L153" si="67">K148*G148</f>
        <v>0</v>
      </c>
      <c r="M148" s="75">
        <f t="shared" ref="M148:M153" si="68">+K148+I148</f>
        <v>0</v>
      </c>
      <c r="N148" s="87">
        <f t="shared" ref="N148:N153" si="69">M148*G148</f>
        <v>0</v>
      </c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</row>
    <row r="149" spans="1:33" s="30" customFormat="1">
      <c r="A149" s="58">
        <f>IF(F149&lt;&gt;"",1+MAX($A$6:A148),"")</f>
        <v>112</v>
      </c>
      <c r="B149" s="59"/>
      <c r="C149" s="60"/>
      <c r="D149" s="100" t="s">
        <v>154</v>
      </c>
      <c r="E149" s="48">
        <v>52</v>
      </c>
      <c r="F149" s="61">
        <v>0</v>
      </c>
      <c r="G149" s="62">
        <f t="shared" si="65"/>
        <v>52</v>
      </c>
      <c r="H149" s="46" t="s">
        <v>61</v>
      </c>
      <c r="I149" s="169">
        <v>0</v>
      </c>
      <c r="J149" s="75">
        <f t="shared" si="66"/>
        <v>0</v>
      </c>
      <c r="K149" s="75">
        <v>0</v>
      </c>
      <c r="L149" s="75">
        <f t="shared" si="67"/>
        <v>0</v>
      </c>
      <c r="M149" s="75">
        <f t="shared" si="68"/>
        <v>0</v>
      </c>
      <c r="N149" s="87">
        <f t="shared" si="69"/>
        <v>0</v>
      </c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</row>
    <row r="150" spans="1:33" s="30" customFormat="1">
      <c r="A150" s="58">
        <f>IF(F150&lt;&gt;"",1+MAX($A$6:A149),"")</f>
        <v>113</v>
      </c>
      <c r="B150" s="59"/>
      <c r="C150" s="60"/>
      <c r="D150" s="100" t="s">
        <v>155</v>
      </c>
      <c r="E150" s="48">
        <v>249</v>
      </c>
      <c r="F150" s="61">
        <v>0</v>
      </c>
      <c r="G150" s="62">
        <f t="shared" si="65"/>
        <v>249</v>
      </c>
      <c r="H150" s="46" t="s">
        <v>61</v>
      </c>
      <c r="I150" s="169">
        <v>0</v>
      </c>
      <c r="J150" s="75">
        <f t="shared" si="66"/>
        <v>0</v>
      </c>
      <c r="K150" s="75">
        <v>0</v>
      </c>
      <c r="L150" s="75">
        <f t="shared" si="67"/>
        <v>0</v>
      </c>
      <c r="M150" s="75">
        <f t="shared" si="68"/>
        <v>0</v>
      </c>
      <c r="N150" s="87">
        <f t="shared" si="69"/>
        <v>0</v>
      </c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</row>
    <row r="151" spans="1:33" s="30" customFormat="1">
      <c r="A151" s="58">
        <f>IF(F151&lt;&gt;"",1+MAX($A$6:A150),"")</f>
        <v>114</v>
      </c>
      <c r="B151" s="59"/>
      <c r="C151" s="60"/>
      <c r="D151" s="100" t="s">
        <v>156</v>
      </c>
      <c r="E151" s="48">
        <v>52</v>
      </c>
      <c r="F151" s="61">
        <v>0</v>
      </c>
      <c r="G151" s="62">
        <f t="shared" si="65"/>
        <v>52</v>
      </c>
      <c r="H151" s="46" t="s">
        <v>61</v>
      </c>
      <c r="I151" s="169">
        <v>0</v>
      </c>
      <c r="J151" s="75">
        <f t="shared" si="66"/>
        <v>0</v>
      </c>
      <c r="K151" s="75">
        <v>0</v>
      </c>
      <c r="L151" s="75">
        <f t="shared" si="67"/>
        <v>0</v>
      </c>
      <c r="M151" s="75">
        <f t="shared" si="68"/>
        <v>0</v>
      </c>
      <c r="N151" s="87">
        <f t="shared" si="69"/>
        <v>0</v>
      </c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</row>
    <row r="152" spans="1:33" s="30" customFormat="1">
      <c r="A152" s="58">
        <f>IF(F152&lt;&gt;"",1+MAX($A$6:A151),"")</f>
        <v>115</v>
      </c>
      <c r="B152" s="59"/>
      <c r="C152" s="60"/>
      <c r="D152" s="100" t="s">
        <v>157</v>
      </c>
      <c r="E152" s="48">
        <v>1131</v>
      </c>
      <c r="F152" s="61">
        <v>0</v>
      </c>
      <c r="G152" s="62">
        <f t="shared" si="65"/>
        <v>1131</v>
      </c>
      <c r="H152" s="46" t="s">
        <v>61</v>
      </c>
      <c r="I152" s="169">
        <v>0</v>
      </c>
      <c r="J152" s="75">
        <f t="shared" si="66"/>
        <v>0</v>
      </c>
      <c r="K152" s="75">
        <v>0</v>
      </c>
      <c r="L152" s="75">
        <f t="shared" si="67"/>
        <v>0</v>
      </c>
      <c r="M152" s="75">
        <f t="shared" si="68"/>
        <v>0</v>
      </c>
      <c r="N152" s="87">
        <f t="shared" si="69"/>
        <v>0</v>
      </c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</row>
    <row r="153" spans="1:33" s="30" customFormat="1">
      <c r="A153" s="58">
        <f>IF(F153&lt;&gt;"",1+MAX($A$6:A152),"")</f>
        <v>116</v>
      </c>
      <c r="B153" s="59"/>
      <c r="C153" s="60"/>
      <c r="D153" s="100" t="s">
        <v>158</v>
      </c>
      <c r="E153" s="48">
        <v>194</v>
      </c>
      <c r="F153" s="61">
        <v>0</v>
      </c>
      <c r="G153" s="62">
        <f t="shared" si="65"/>
        <v>194</v>
      </c>
      <c r="H153" s="46" t="s">
        <v>61</v>
      </c>
      <c r="I153" s="169">
        <v>0</v>
      </c>
      <c r="J153" s="75">
        <f t="shared" si="66"/>
        <v>0</v>
      </c>
      <c r="K153" s="75">
        <v>0</v>
      </c>
      <c r="L153" s="75">
        <f t="shared" si="67"/>
        <v>0</v>
      </c>
      <c r="M153" s="75">
        <f t="shared" si="68"/>
        <v>0</v>
      </c>
      <c r="N153" s="87">
        <f t="shared" si="69"/>
        <v>0</v>
      </c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</row>
    <row r="154" spans="1:33" s="30" customFormat="1">
      <c r="A154" s="58" t="str">
        <f>IF(F154&lt;&gt;"",1+MAX($A$6:A153),"")</f>
        <v/>
      </c>
      <c r="B154" s="59"/>
      <c r="C154" s="60"/>
      <c r="D154" s="100"/>
      <c r="E154" s="48"/>
      <c r="F154" s="61"/>
      <c r="G154" s="62"/>
      <c r="H154" s="46"/>
      <c r="I154" s="74"/>
      <c r="J154" s="75"/>
      <c r="K154" s="75"/>
      <c r="L154" s="75"/>
      <c r="M154" s="75"/>
      <c r="N154" s="87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</row>
    <row r="155" spans="1:33" s="30" customFormat="1">
      <c r="A155" s="58" t="str">
        <f>IF(F155&lt;&gt;"",1+MAX($A$6:A154),"")</f>
        <v/>
      </c>
      <c r="B155" s="59"/>
      <c r="C155" s="60"/>
      <c r="D155" s="171" t="s">
        <v>318</v>
      </c>
      <c r="E155" s="48"/>
      <c r="F155" s="61"/>
      <c r="G155" s="62"/>
      <c r="H155" s="46"/>
      <c r="I155" s="74"/>
      <c r="J155" s="75"/>
      <c r="K155" s="75"/>
      <c r="L155" s="75"/>
      <c r="M155" s="75"/>
      <c r="N155" s="87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</row>
    <row r="156" spans="1:33" s="30" customFormat="1">
      <c r="A156" s="58" t="str">
        <f>IF(F156&lt;&gt;"",1+MAX($A$6:A155),"")</f>
        <v/>
      </c>
      <c r="B156" s="59"/>
      <c r="C156" s="60"/>
      <c r="D156" s="172" t="s">
        <v>38</v>
      </c>
      <c r="E156" s="48"/>
      <c r="F156" s="61"/>
      <c r="G156" s="62"/>
      <c r="H156" s="46"/>
      <c r="I156" s="74"/>
      <c r="J156" s="75"/>
      <c r="K156" s="75"/>
      <c r="L156" s="75"/>
      <c r="M156" s="75"/>
      <c r="N156" s="87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</row>
    <row r="157" spans="1:33" s="30" customFormat="1">
      <c r="A157" s="58">
        <f>IF(F157&lt;&gt;"",1+MAX($A$6:A156),"")</f>
        <v>117</v>
      </c>
      <c r="B157" s="59"/>
      <c r="C157" s="60"/>
      <c r="D157" s="100" t="s">
        <v>47</v>
      </c>
      <c r="E157" s="48">
        <v>4074</v>
      </c>
      <c r="F157" s="61">
        <v>0.05</v>
      </c>
      <c r="G157" s="62">
        <f t="shared" ref="G157:G179" si="70">E157*(1+F157)</f>
        <v>4277.7</v>
      </c>
      <c r="H157" s="46" t="s">
        <v>40</v>
      </c>
      <c r="I157" s="169">
        <v>0</v>
      </c>
      <c r="J157" s="75">
        <f t="shared" ref="J157:J158" si="71">I157*G157</f>
        <v>0</v>
      </c>
      <c r="K157" s="75">
        <v>0</v>
      </c>
      <c r="L157" s="75">
        <f t="shared" ref="L157:L158" si="72">K157*G157</f>
        <v>0</v>
      </c>
      <c r="M157" s="75">
        <f t="shared" ref="M157:M158" si="73">+K157+I157</f>
        <v>0</v>
      </c>
      <c r="N157" s="87">
        <f t="shared" ref="N157:N158" si="74">M157*G157</f>
        <v>0</v>
      </c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</row>
    <row r="158" spans="1:33" s="30" customFormat="1">
      <c r="A158" s="58">
        <f>IF(F158&lt;&gt;"",1+MAX($A$6:A157),"")</f>
        <v>118</v>
      </c>
      <c r="B158" s="59"/>
      <c r="C158" s="60"/>
      <c r="D158" s="100" t="s">
        <v>159</v>
      </c>
      <c r="E158" s="48">
        <v>4074</v>
      </c>
      <c r="F158" s="61">
        <v>0.05</v>
      </c>
      <c r="G158" s="62">
        <f t="shared" si="70"/>
        <v>4277.7</v>
      </c>
      <c r="H158" s="46" t="s">
        <v>40</v>
      </c>
      <c r="I158" s="169">
        <v>0</v>
      </c>
      <c r="J158" s="75">
        <f t="shared" si="71"/>
        <v>0</v>
      </c>
      <c r="K158" s="75">
        <v>0</v>
      </c>
      <c r="L158" s="75">
        <f t="shared" si="72"/>
        <v>0</v>
      </c>
      <c r="M158" s="75">
        <f t="shared" si="73"/>
        <v>0</v>
      </c>
      <c r="N158" s="87">
        <f t="shared" si="74"/>
        <v>0</v>
      </c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</row>
    <row r="159" spans="1:33" s="30" customFormat="1">
      <c r="A159" s="58" t="str">
        <f>IF(F159&lt;&gt;"",1+MAX($A$6:A158),"")</f>
        <v/>
      </c>
      <c r="B159" s="59"/>
      <c r="C159" s="60"/>
      <c r="D159" s="100"/>
      <c r="E159" s="48"/>
      <c r="F159" s="61"/>
      <c r="G159" s="62"/>
      <c r="H159" s="46"/>
      <c r="I159" s="74"/>
      <c r="J159" s="75"/>
      <c r="K159" s="75"/>
      <c r="L159" s="75"/>
      <c r="M159" s="75"/>
      <c r="N159" s="87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</row>
    <row r="160" spans="1:33" s="30" customFormat="1">
      <c r="A160" s="58" t="str">
        <f>IF(F160&lt;&gt;"",1+MAX($A$6:A159),"")</f>
        <v/>
      </c>
      <c r="B160" s="59"/>
      <c r="C160" s="60"/>
      <c r="D160" s="172" t="s">
        <v>160</v>
      </c>
      <c r="E160" s="48"/>
      <c r="F160" s="61"/>
      <c r="G160" s="62"/>
      <c r="H160" s="46"/>
      <c r="I160" s="74"/>
      <c r="J160" s="75"/>
      <c r="K160" s="75"/>
      <c r="L160" s="75"/>
      <c r="M160" s="75"/>
      <c r="N160" s="87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</row>
    <row r="161" spans="1:33" s="30" customFormat="1">
      <c r="A161" s="58">
        <f>IF(F161&lt;&gt;"",1+MAX($A$6:A160),"")</f>
        <v>119</v>
      </c>
      <c r="B161" s="59"/>
      <c r="C161" s="60"/>
      <c r="D161" s="100" t="s">
        <v>177</v>
      </c>
      <c r="E161" s="48">
        <v>709</v>
      </c>
      <c r="F161" s="61">
        <v>0</v>
      </c>
      <c r="G161" s="62">
        <f t="shared" ref="G161" si="75">E161*(1+F161)</f>
        <v>709</v>
      </c>
      <c r="H161" s="46" t="s">
        <v>61</v>
      </c>
      <c r="I161" s="169">
        <v>0</v>
      </c>
      <c r="J161" s="75">
        <f t="shared" ref="J161" si="76">I161*G161</f>
        <v>0</v>
      </c>
      <c r="K161" s="75">
        <v>0</v>
      </c>
      <c r="L161" s="75">
        <f t="shared" ref="L161" si="77">K161*G161</f>
        <v>0</v>
      </c>
      <c r="M161" s="75">
        <f t="shared" ref="M161" si="78">+K161+I161</f>
        <v>0</v>
      </c>
      <c r="N161" s="87">
        <f t="shared" ref="N161" si="79">M161*G161</f>
        <v>0</v>
      </c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</row>
    <row r="162" spans="1:33" s="30" customFormat="1">
      <c r="A162" s="58">
        <f>IF(F162&lt;&gt;"",1+MAX($A$6:A161),"")</f>
        <v>120</v>
      </c>
      <c r="B162" s="59"/>
      <c r="C162" s="60"/>
      <c r="D162" s="170" t="s">
        <v>161</v>
      </c>
      <c r="E162" s="48">
        <v>2</v>
      </c>
      <c r="F162" s="61">
        <v>0</v>
      </c>
      <c r="G162" s="62">
        <f t="shared" si="70"/>
        <v>2</v>
      </c>
      <c r="H162" s="46" t="s">
        <v>61</v>
      </c>
      <c r="I162" s="169"/>
      <c r="J162" s="75"/>
      <c r="K162" s="75"/>
      <c r="L162" s="75"/>
      <c r="M162" s="75"/>
      <c r="N162" s="87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</row>
    <row r="163" spans="1:33" s="30" customFormat="1">
      <c r="A163" s="58">
        <f>IF(F163&lt;&gt;"",1+MAX($A$6:A162),"")</f>
        <v>121</v>
      </c>
      <c r="B163" s="59"/>
      <c r="C163" s="60"/>
      <c r="D163" s="170" t="s">
        <v>162</v>
      </c>
      <c r="E163" s="48">
        <v>161</v>
      </c>
      <c r="F163" s="61">
        <v>0</v>
      </c>
      <c r="G163" s="62">
        <f t="shared" si="70"/>
        <v>161</v>
      </c>
      <c r="H163" s="46" t="s">
        <v>61</v>
      </c>
      <c r="I163" s="169"/>
      <c r="J163" s="75"/>
      <c r="K163" s="75"/>
      <c r="L163" s="75"/>
      <c r="M163" s="75"/>
      <c r="N163" s="87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</row>
    <row r="164" spans="1:33" s="30" customFormat="1">
      <c r="A164" s="58">
        <f>IF(F164&lt;&gt;"",1+MAX($A$6:A163),"")</f>
        <v>122</v>
      </c>
      <c r="B164" s="59"/>
      <c r="C164" s="60"/>
      <c r="D164" s="170" t="s">
        <v>163</v>
      </c>
      <c r="E164" s="48">
        <v>2</v>
      </c>
      <c r="F164" s="61">
        <v>0</v>
      </c>
      <c r="G164" s="62">
        <f t="shared" si="70"/>
        <v>2</v>
      </c>
      <c r="H164" s="46" t="s">
        <v>61</v>
      </c>
      <c r="I164" s="169"/>
      <c r="J164" s="75"/>
      <c r="K164" s="75"/>
      <c r="L164" s="75"/>
      <c r="M164" s="75"/>
      <c r="N164" s="87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</row>
    <row r="165" spans="1:33" s="30" customFormat="1">
      <c r="A165" s="58">
        <f>IF(F165&lt;&gt;"",1+MAX($A$6:A164),"")</f>
        <v>123</v>
      </c>
      <c r="B165" s="59"/>
      <c r="C165" s="60"/>
      <c r="D165" s="170" t="s">
        <v>164</v>
      </c>
      <c r="E165" s="48">
        <v>3</v>
      </c>
      <c r="F165" s="61">
        <v>0</v>
      </c>
      <c r="G165" s="62">
        <f t="shared" si="70"/>
        <v>3</v>
      </c>
      <c r="H165" s="46" t="s">
        <v>61</v>
      </c>
      <c r="I165" s="169"/>
      <c r="J165" s="75"/>
      <c r="K165" s="75"/>
      <c r="L165" s="75"/>
      <c r="M165" s="75"/>
      <c r="N165" s="87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</row>
    <row r="166" spans="1:33" s="30" customFormat="1">
      <c r="A166" s="58">
        <f>IF(F166&lt;&gt;"",1+MAX($A$6:A165),"")</f>
        <v>124</v>
      </c>
      <c r="B166" s="59"/>
      <c r="C166" s="60"/>
      <c r="D166" s="170" t="s">
        <v>161</v>
      </c>
      <c r="E166" s="48">
        <v>2</v>
      </c>
      <c r="F166" s="61">
        <v>0</v>
      </c>
      <c r="G166" s="62">
        <f t="shared" si="70"/>
        <v>2</v>
      </c>
      <c r="H166" s="46" t="s">
        <v>61</v>
      </c>
      <c r="I166" s="169"/>
      <c r="J166" s="75"/>
      <c r="K166" s="75"/>
      <c r="L166" s="75"/>
      <c r="M166" s="75"/>
      <c r="N166" s="87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</row>
    <row r="167" spans="1:33" s="30" customFormat="1">
      <c r="A167" s="58">
        <f>IF(F167&lt;&gt;"",1+MAX($A$6:A166),"")</f>
        <v>125</v>
      </c>
      <c r="B167" s="59"/>
      <c r="C167" s="60"/>
      <c r="D167" s="170" t="s">
        <v>165</v>
      </c>
      <c r="E167" s="48">
        <v>10</v>
      </c>
      <c r="F167" s="61">
        <v>0</v>
      </c>
      <c r="G167" s="62">
        <f t="shared" si="70"/>
        <v>10</v>
      </c>
      <c r="H167" s="46" t="s">
        <v>61</v>
      </c>
      <c r="I167" s="169"/>
      <c r="J167" s="75"/>
      <c r="K167" s="75"/>
      <c r="L167" s="75"/>
      <c r="M167" s="75"/>
      <c r="N167" s="87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</row>
    <row r="168" spans="1:33" s="30" customFormat="1">
      <c r="A168" s="58">
        <f>IF(F168&lt;&gt;"",1+MAX($A$6:A167),"")</f>
        <v>126</v>
      </c>
      <c r="B168" s="59"/>
      <c r="C168" s="60"/>
      <c r="D168" s="170" t="s">
        <v>166</v>
      </c>
      <c r="E168" s="48">
        <v>1</v>
      </c>
      <c r="F168" s="61">
        <v>0</v>
      </c>
      <c r="G168" s="62">
        <f t="shared" si="70"/>
        <v>1</v>
      </c>
      <c r="H168" s="46" t="s">
        <v>61</v>
      </c>
      <c r="I168" s="169"/>
      <c r="J168" s="75"/>
      <c r="K168" s="75"/>
      <c r="L168" s="75"/>
      <c r="M168" s="75"/>
      <c r="N168" s="87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</row>
    <row r="169" spans="1:33" s="30" customFormat="1">
      <c r="A169" s="58">
        <f>IF(F169&lt;&gt;"",1+MAX($A$6:A168),"")</f>
        <v>127</v>
      </c>
      <c r="B169" s="59"/>
      <c r="C169" s="60"/>
      <c r="D169" s="170" t="s">
        <v>167</v>
      </c>
      <c r="E169" s="48">
        <v>7</v>
      </c>
      <c r="F169" s="61">
        <v>0</v>
      </c>
      <c r="G169" s="62">
        <f t="shared" si="70"/>
        <v>7</v>
      </c>
      <c r="H169" s="46" t="s">
        <v>61</v>
      </c>
      <c r="I169" s="169"/>
      <c r="J169" s="75"/>
      <c r="K169" s="75"/>
      <c r="L169" s="75"/>
      <c r="M169" s="75"/>
      <c r="N169" s="87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</row>
    <row r="170" spans="1:33" s="30" customFormat="1">
      <c r="A170" s="58">
        <f>IF(F170&lt;&gt;"",1+MAX($A$6:A169),"")</f>
        <v>128</v>
      </c>
      <c r="B170" s="59"/>
      <c r="C170" s="60"/>
      <c r="D170" s="170" t="s">
        <v>168</v>
      </c>
      <c r="E170" s="48">
        <v>6</v>
      </c>
      <c r="F170" s="61">
        <v>0</v>
      </c>
      <c r="G170" s="62">
        <f t="shared" si="70"/>
        <v>6</v>
      </c>
      <c r="H170" s="46" t="s">
        <v>61</v>
      </c>
      <c r="I170" s="169"/>
      <c r="J170" s="75"/>
      <c r="K170" s="75"/>
      <c r="L170" s="75"/>
      <c r="M170" s="75"/>
      <c r="N170" s="87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</row>
    <row r="171" spans="1:33" s="30" customFormat="1">
      <c r="A171" s="58">
        <f>IF(F171&lt;&gt;"",1+MAX($A$6:A170),"")</f>
        <v>129</v>
      </c>
      <c r="B171" s="59"/>
      <c r="C171" s="60"/>
      <c r="D171" s="170" t="s">
        <v>169</v>
      </c>
      <c r="E171" s="48">
        <v>8</v>
      </c>
      <c r="F171" s="61">
        <v>0</v>
      </c>
      <c r="G171" s="62">
        <f t="shared" si="70"/>
        <v>8</v>
      </c>
      <c r="H171" s="46" t="s">
        <v>61</v>
      </c>
      <c r="I171" s="169"/>
      <c r="J171" s="75"/>
      <c r="K171" s="75"/>
      <c r="L171" s="75"/>
      <c r="M171" s="75"/>
      <c r="N171" s="87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</row>
    <row r="172" spans="1:33" s="30" customFormat="1">
      <c r="A172" s="58">
        <f>IF(F172&lt;&gt;"",1+MAX($A$6:A171),"")</f>
        <v>130</v>
      </c>
      <c r="B172" s="59"/>
      <c r="C172" s="60"/>
      <c r="D172" s="170" t="s">
        <v>170</v>
      </c>
      <c r="E172" s="48">
        <v>4</v>
      </c>
      <c r="F172" s="61">
        <v>0</v>
      </c>
      <c r="G172" s="62">
        <f t="shared" si="70"/>
        <v>4</v>
      </c>
      <c r="H172" s="46" t="s">
        <v>61</v>
      </c>
      <c r="I172" s="169"/>
      <c r="J172" s="75"/>
      <c r="K172" s="75"/>
      <c r="L172" s="75"/>
      <c r="M172" s="75"/>
      <c r="N172" s="87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</row>
    <row r="173" spans="1:33" s="30" customFormat="1">
      <c r="A173" s="58">
        <f>IF(F173&lt;&gt;"",1+MAX($A$6:A172),"")</f>
        <v>131</v>
      </c>
      <c r="B173" s="59"/>
      <c r="C173" s="60"/>
      <c r="D173" s="170" t="s">
        <v>171</v>
      </c>
      <c r="E173" s="48">
        <v>5</v>
      </c>
      <c r="F173" s="61">
        <v>0</v>
      </c>
      <c r="G173" s="62">
        <f t="shared" si="70"/>
        <v>5</v>
      </c>
      <c r="H173" s="46" t="s">
        <v>61</v>
      </c>
      <c r="I173" s="169"/>
      <c r="J173" s="75"/>
      <c r="K173" s="75"/>
      <c r="L173" s="75"/>
      <c r="M173" s="75"/>
      <c r="N173" s="87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</row>
    <row r="174" spans="1:33" s="30" customFormat="1">
      <c r="A174" s="58">
        <f>IF(F174&lt;&gt;"",1+MAX($A$6:A173),"")</f>
        <v>132</v>
      </c>
      <c r="B174" s="59"/>
      <c r="C174" s="60"/>
      <c r="D174" s="170" t="s">
        <v>172</v>
      </c>
      <c r="E174" s="48">
        <v>4</v>
      </c>
      <c r="F174" s="61">
        <v>0</v>
      </c>
      <c r="G174" s="62">
        <f t="shared" si="70"/>
        <v>4</v>
      </c>
      <c r="H174" s="46" t="s">
        <v>61</v>
      </c>
      <c r="I174" s="169"/>
      <c r="J174" s="75"/>
      <c r="K174" s="75"/>
      <c r="L174" s="75"/>
      <c r="M174" s="75"/>
      <c r="N174" s="87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</row>
    <row r="175" spans="1:33" s="30" customFormat="1">
      <c r="A175" s="58">
        <f>IF(F175&lt;&gt;"",1+MAX($A$6:A174),"")</f>
        <v>133</v>
      </c>
      <c r="B175" s="59"/>
      <c r="C175" s="60"/>
      <c r="D175" s="170" t="s">
        <v>173</v>
      </c>
      <c r="E175" s="48">
        <v>9</v>
      </c>
      <c r="F175" s="61">
        <v>0</v>
      </c>
      <c r="G175" s="62">
        <f t="shared" si="70"/>
        <v>9</v>
      </c>
      <c r="H175" s="46" t="s">
        <v>61</v>
      </c>
      <c r="I175" s="169"/>
      <c r="J175" s="75"/>
      <c r="K175" s="75"/>
      <c r="L175" s="75"/>
      <c r="M175" s="75"/>
      <c r="N175" s="87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</row>
    <row r="176" spans="1:33" s="30" customFormat="1">
      <c r="A176" s="58">
        <f>IF(F176&lt;&gt;"",1+MAX($A$6:A175),"")</f>
        <v>134</v>
      </c>
      <c r="B176" s="59"/>
      <c r="C176" s="60"/>
      <c r="D176" s="170" t="s">
        <v>174</v>
      </c>
      <c r="E176" s="48">
        <v>2</v>
      </c>
      <c r="F176" s="61">
        <v>0</v>
      </c>
      <c r="G176" s="62">
        <f t="shared" si="70"/>
        <v>2</v>
      </c>
      <c r="H176" s="46" t="s">
        <v>61</v>
      </c>
      <c r="I176" s="169"/>
      <c r="J176" s="75"/>
      <c r="K176" s="75"/>
      <c r="L176" s="75"/>
      <c r="M176" s="75"/>
      <c r="N176" s="87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</row>
    <row r="177" spans="1:33" s="30" customFormat="1">
      <c r="A177" s="58">
        <f>IF(F177&lt;&gt;"",1+MAX($A$6:A176),"")</f>
        <v>135</v>
      </c>
      <c r="B177" s="59"/>
      <c r="C177" s="60"/>
      <c r="D177" s="170" t="s">
        <v>317</v>
      </c>
      <c r="E177" s="48">
        <v>62</v>
      </c>
      <c r="F177" s="61">
        <v>0</v>
      </c>
      <c r="G177" s="62">
        <f t="shared" si="70"/>
        <v>62</v>
      </c>
      <c r="H177" s="46" t="s">
        <v>61</v>
      </c>
      <c r="I177" s="169"/>
      <c r="J177" s="75"/>
      <c r="K177" s="75"/>
      <c r="L177" s="75"/>
      <c r="M177" s="75"/>
      <c r="N177" s="87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</row>
    <row r="178" spans="1:33" s="30" customFormat="1">
      <c r="A178" s="58">
        <f>IF(F178&lt;&gt;"",1+MAX($A$6:A177),"")</f>
        <v>136</v>
      </c>
      <c r="B178" s="59"/>
      <c r="C178" s="60"/>
      <c r="D178" s="170" t="s">
        <v>175</v>
      </c>
      <c r="E178" s="48">
        <v>3</v>
      </c>
      <c r="F178" s="61">
        <v>0</v>
      </c>
      <c r="G178" s="62">
        <f t="shared" si="70"/>
        <v>3</v>
      </c>
      <c r="H178" s="46" t="s">
        <v>61</v>
      </c>
      <c r="I178" s="169"/>
      <c r="J178" s="75"/>
      <c r="K178" s="75"/>
      <c r="L178" s="75"/>
      <c r="M178" s="75"/>
      <c r="N178" s="87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</row>
    <row r="179" spans="1:33" s="30" customFormat="1">
      <c r="A179" s="58">
        <f>IF(F179&lt;&gt;"",1+MAX($A$6:A178),"")</f>
        <v>137</v>
      </c>
      <c r="B179" s="59"/>
      <c r="C179" s="60"/>
      <c r="D179" s="170" t="s">
        <v>176</v>
      </c>
      <c r="E179" s="48">
        <v>418</v>
      </c>
      <c r="F179" s="61">
        <v>0</v>
      </c>
      <c r="G179" s="62">
        <f t="shared" si="70"/>
        <v>418</v>
      </c>
      <c r="H179" s="46" t="s">
        <v>61</v>
      </c>
      <c r="I179" s="169"/>
      <c r="J179" s="75"/>
      <c r="K179" s="75"/>
      <c r="L179" s="75"/>
      <c r="M179" s="75"/>
      <c r="N179" s="87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</row>
    <row r="180" spans="1:33" s="30" customFormat="1">
      <c r="A180" s="58" t="str">
        <f>IF(F180&lt;&gt;"",1+MAX($A$6:A179),"")</f>
        <v/>
      </c>
      <c r="B180" s="59"/>
      <c r="C180" s="60"/>
      <c r="D180" s="100"/>
      <c r="E180" s="48"/>
      <c r="F180" s="61"/>
      <c r="G180" s="62"/>
      <c r="H180" s="46"/>
      <c r="I180" s="74"/>
      <c r="J180" s="75"/>
      <c r="K180" s="75"/>
      <c r="L180" s="75"/>
      <c r="M180" s="75"/>
      <c r="N180" s="87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</row>
    <row r="181" spans="1:33" s="30" customFormat="1">
      <c r="A181" s="58" t="str">
        <f>IF(F181&lt;&gt;"",1+MAX($A$6:A180),"")</f>
        <v/>
      </c>
      <c r="B181" s="59"/>
      <c r="C181" s="60"/>
      <c r="D181" s="171" t="s">
        <v>320</v>
      </c>
      <c r="E181" s="48"/>
      <c r="F181" s="61"/>
      <c r="G181" s="62"/>
      <c r="H181" s="46"/>
      <c r="I181" s="74"/>
      <c r="J181" s="75"/>
      <c r="K181" s="75"/>
      <c r="L181" s="75"/>
      <c r="M181" s="75"/>
      <c r="N181" s="87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</row>
    <row r="182" spans="1:33" s="30" customFormat="1">
      <c r="A182" s="58" t="str">
        <f>IF(F182&lt;&gt;"",1+MAX($A$6:A181),"")</f>
        <v/>
      </c>
      <c r="B182" s="59"/>
      <c r="C182" s="60"/>
      <c r="D182" s="172" t="s">
        <v>38</v>
      </c>
      <c r="E182" s="48"/>
      <c r="F182" s="61"/>
      <c r="G182" s="62"/>
      <c r="H182" s="46"/>
      <c r="I182" s="74"/>
      <c r="J182" s="75"/>
      <c r="K182" s="75"/>
      <c r="L182" s="75"/>
      <c r="M182" s="75"/>
      <c r="N182" s="87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</row>
    <row r="183" spans="1:33" s="30" customFormat="1">
      <c r="A183" s="58">
        <f>IF(F183&lt;&gt;"",1+MAX($A$6:A182),"")</f>
        <v>138</v>
      </c>
      <c r="B183" s="59"/>
      <c r="C183" s="60"/>
      <c r="D183" s="100" t="s">
        <v>47</v>
      </c>
      <c r="E183" s="48">
        <v>3626</v>
      </c>
      <c r="F183" s="61">
        <v>0.05</v>
      </c>
      <c r="G183" s="62">
        <f t="shared" ref="G183:G202" si="80">E183*(1+F183)</f>
        <v>3807.3</v>
      </c>
      <c r="H183" s="46" t="s">
        <v>40</v>
      </c>
      <c r="I183" s="169">
        <v>0</v>
      </c>
      <c r="J183" s="75">
        <f t="shared" ref="J183:J184" si="81">I183*G183</f>
        <v>0</v>
      </c>
      <c r="K183" s="75">
        <v>0</v>
      </c>
      <c r="L183" s="75">
        <f t="shared" ref="L183:L184" si="82">K183*G183</f>
        <v>0</v>
      </c>
      <c r="M183" s="75">
        <f t="shared" ref="M183:M184" si="83">+K183+I183</f>
        <v>0</v>
      </c>
      <c r="N183" s="87">
        <f t="shared" ref="N183:N184" si="84">M183*G183</f>
        <v>0</v>
      </c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</row>
    <row r="184" spans="1:33" s="30" customFormat="1">
      <c r="A184" s="58">
        <f>IF(F184&lt;&gt;"",1+MAX($A$6:A183),"")</f>
        <v>139</v>
      </c>
      <c r="B184" s="59"/>
      <c r="C184" s="60"/>
      <c r="D184" s="100" t="s">
        <v>159</v>
      </c>
      <c r="E184" s="48">
        <v>3626</v>
      </c>
      <c r="F184" s="61">
        <v>0.05</v>
      </c>
      <c r="G184" s="62">
        <f t="shared" si="80"/>
        <v>3807.3</v>
      </c>
      <c r="H184" s="46" t="s">
        <v>40</v>
      </c>
      <c r="I184" s="169">
        <v>0</v>
      </c>
      <c r="J184" s="75">
        <f t="shared" si="81"/>
        <v>0</v>
      </c>
      <c r="K184" s="75">
        <v>0</v>
      </c>
      <c r="L184" s="75">
        <f t="shared" si="82"/>
        <v>0</v>
      </c>
      <c r="M184" s="75">
        <f t="shared" si="83"/>
        <v>0</v>
      </c>
      <c r="N184" s="87">
        <f t="shared" si="84"/>
        <v>0</v>
      </c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</row>
    <row r="185" spans="1:33" s="30" customFormat="1">
      <c r="A185" s="58" t="str">
        <f>IF(F185&lt;&gt;"",1+MAX($A$6:A184),"")</f>
        <v/>
      </c>
      <c r="B185" s="59"/>
      <c r="C185" s="60"/>
      <c r="D185" s="100"/>
      <c r="E185" s="48"/>
      <c r="F185" s="61"/>
      <c r="G185" s="62"/>
      <c r="H185" s="46"/>
      <c r="I185" s="74"/>
      <c r="J185" s="75"/>
      <c r="K185" s="75"/>
      <c r="L185" s="75"/>
      <c r="M185" s="75"/>
      <c r="N185" s="87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</row>
    <row r="186" spans="1:33" s="30" customFormat="1">
      <c r="A186" s="58" t="str">
        <f>IF(F186&lt;&gt;"",1+MAX($A$6:A185),"")</f>
        <v/>
      </c>
      <c r="B186" s="59"/>
      <c r="C186" s="60"/>
      <c r="D186" s="172" t="s">
        <v>160</v>
      </c>
      <c r="E186" s="48"/>
      <c r="F186" s="61"/>
      <c r="G186" s="62"/>
      <c r="H186" s="46"/>
      <c r="I186" s="74"/>
      <c r="J186" s="75"/>
      <c r="K186" s="75"/>
      <c r="L186" s="75"/>
      <c r="M186" s="75"/>
      <c r="N186" s="87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</row>
    <row r="187" spans="1:33" s="30" customFormat="1">
      <c r="A187" s="58">
        <f>IF(F187&lt;&gt;"",1+MAX($A$6:A186),"")</f>
        <v>140</v>
      </c>
      <c r="B187" s="59"/>
      <c r="C187" s="60"/>
      <c r="D187" s="100" t="s">
        <v>177</v>
      </c>
      <c r="E187" s="48">
        <v>253</v>
      </c>
      <c r="F187" s="61">
        <v>0</v>
      </c>
      <c r="G187" s="62">
        <f t="shared" ref="G187" si="85">E187*(1+F187)</f>
        <v>253</v>
      </c>
      <c r="H187" s="46" t="s">
        <v>61</v>
      </c>
      <c r="I187" s="169">
        <v>0</v>
      </c>
      <c r="J187" s="75">
        <f t="shared" ref="J187" si="86">I187*G187</f>
        <v>0</v>
      </c>
      <c r="K187" s="75">
        <v>0</v>
      </c>
      <c r="L187" s="75">
        <f t="shared" ref="L187" si="87">K187*G187</f>
        <v>0</v>
      </c>
      <c r="M187" s="75">
        <f t="shared" ref="M187" si="88">+K187+I187</f>
        <v>0</v>
      </c>
      <c r="N187" s="87">
        <f t="shared" ref="N187" si="89">M187*G187</f>
        <v>0</v>
      </c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</row>
    <row r="188" spans="1:33" s="30" customFormat="1">
      <c r="A188" s="58">
        <f>IF(F188&lt;&gt;"",1+MAX($A$6:A187),"")</f>
        <v>141</v>
      </c>
      <c r="B188" s="59"/>
      <c r="C188" s="60"/>
      <c r="D188" s="170" t="s">
        <v>178</v>
      </c>
      <c r="E188" s="48">
        <v>1</v>
      </c>
      <c r="F188" s="61">
        <v>0</v>
      </c>
      <c r="G188" s="62">
        <f t="shared" si="80"/>
        <v>1</v>
      </c>
      <c r="H188" s="46" t="s">
        <v>61</v>
      </c>
      <c r="I188" s="169"/>
      <c r="J188" s="75"/>
      <c r="K188" s="75"/>
      <c r="L188" s="75"/>
      <c r="M188" s="75"/>
      <c r="N188" s="87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</row>
    <row r="189" spans="1:33" s="30" customFormat="1">
      <c r="A189" s="58">
        <f>IF(F189&lt;&gt;"",1+MAX($A$6:A188),"")</f>
        <v>142</v>
      </c>
      <c r="B189" s="59"/>
      <c r="C189" s="60"/>
      <c r="D189" s="170" t="s">
        <v>179</v>
      </c>
      <c r="E189" s="48">
        <v>1</v>
      </c>
      <c r="F189" s="61">
        <v>0</v>
      </c>
      <c r="G189" s="62">
        <f t="shared" si="80"/>
        <v>1</v>
      </c>
      <c r="H189" s="46" t="s">
        <v>61</v>
      </c>
      <c r="I189" s="169"/>
      <c r="J189" s="75"/>
      <c r="K189" s="75"/>
      <c r="L189" s="75"/>
      <c r="M189" s="75"/>
      <c r="N189" s="87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</row>
    <row r="190" spans="1:33" s="30" customFormat="1">
      <c r="A190" s="58">
        <f>IF(F190&lt;&gt;"",1+MAX($A$6:A189),"")</f>
        <v>143</v>
      </c>
      <c r="B190" s="59"/>
      <c r="C190" s="60"/>
      <c r="D190" s="170" t="s">
        <v>180</v>
      </c>
      <c r="E190" s="48">
        <v>1</v>
      </c>
      <c r="F190" s="61">
        <v>0</v>
      </c>
      <c r="G190" s="62">
        <f t="shared" si="80"/>
        <v>1</v>
      </c>
      <c r="H190" s="46" t="s">
        <v>61</v>
      </c>
      <c r="I190" s="169"/>
      <c r="J190" s="75"/>
      <c r="K190" s="75"/>
      <c r="L190" s="75"/>
      <c r="M190" s="75"/>
      <c r="N190" s="87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</row>
    <row r="191" spans="1:33" s="30" customFormat="1">
      <c r="A191" s="58">
        <f>IF(F191&lt;&gt;"",1+MAX($A$6:A190),"")</f>
        <v>144</v>
      </c>
      <c r="B191" s="59"/>
      <c r="C191" s="60"/>
      <c r="D191" s="170" t="s">
        <v>181</v>
      </c>
      <c r="E191" s="48">
        <v>1</v>
      </c>
      <c r="F191" s="61">
        <v>0</v>
      </c>
      <c r="G191" s="62">
        <f t="shared" si="80"/>
        <v>1</v>
      </c>
      <c r="H191" s="46" t="s">
        <v>61</v>
      </c>
      <c r="I191" s="169"/>
      <c r="J191" s="75"/>
      <c r="K191" s="75"/>
      <c r="L191" s="75"/>
      <c r="M191" s="75"/>
      <c r="N191" s="87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</row>
    <row r="192" spans="1:33" s="30" customFormat="1">
      <c r="A192" s="58">
        <f>IF(F192&lt;&gt;"",1+MAX($A$6:A191),"")</f>
        <v>145</v>
      </c>
      <c r="B192" s="59"/>
      <c r="C192" s="60"/>
      <c r="D192" s="170" t="s">
        <v>182</v>
      </c>
      <c r="E192" s="48">
        <v>1</v>
      </c>
      <c r="F192" s="61">
        <v>0</v>
      </c>
      <c r="G192" s="62">
        <f t="shared" si="80"/>
        <v>1</v>
      </c>
      <c r="H192" s="46" t="s">
        <v>61</v>
      </c>
      <c r="I192" s="169"/>
      <c r="J192" s="75"/>
      <c r="K192" s="75"/>
      <c r="L192" s="75"/>
      <c r="M192" s="75"/>
      <c r="N192" s="87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</row>
    <row r="193" spans="1:33" s="30" customFormat="1">
      <c r="A193" s="58">
        <f>IF(F193&lt;&gt;"",1+MAX($A$6:A192),"")</f>
        <v>146</v>
      </c>
      <c r="B193" s="59"/>
      <c r="C193" s="60"/>
      <c r="D193" s="170" t="s">
        <v>183</v>
      </c>
      <c r="E193" s="48">
        <v>1</v>
      </c>
      <c r="F193" s="61">
        <v>0</v>
      </c>
      <c r="G193" s="62">
        <f t="shared" si="80"/>
        <v>1</v>
      </c>
      <c r="H193" s="46" t="s">
        <v>61</v>
      </c>
      <c r="I193" s="169"/>
      <c r="J193" s="75"/>
      <c r="K193" s="75"/>
      <c r="L193" s="75"/>
      <c r="M193" s="75"/>
      <c r="N193" s="87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</row>
    <row r="194" spans="1:33" s="30" customFormat="1">
      <c r="A194" s="58">
        <f>IF(F194&lt;&gt;"",1+MAX($A$6:A193),"")</f>
        <v>147</v>
      </c>
      <c r="B194" s="59"/>
      <c r="C194" s="60"/>
      <c r="D194" s="170" t="s">
        <v>178</v>
      </c>
      <c r="E194" s="48">
        <v>1</v>
      </c>
      <c r="F194" s="61">
        <v>0</v>
      </c>
      <c r="G194" s="62">
        <f t="shared" si="80"/>
        <v>1</v>
      </c>
      <c r="H194" s="46" t="s">
        <v>61</v>
      </c>
      <c r="I194" s="169"/>
      <c r="J194" s="75"/>
      <c r="K194" s="75"/>
      <c r="L194" s="75"/>
      <c r="M194" s="75"/>
      <c r="N194" s="87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</row>
    <row r="195" spans="1:33" s="30" customFormat="1">
      <c r="A195" s="58">
        <f>IF(F195&lt;&gt;"",1+MAX($A$6:A194),"")</f>
        <v>148</v>
      </c>
      <c r="B195" s="59"/>
      <c r="C195" s="60"/>
      <c r="D195" s="170" t="s">
        <v>184</v>
      </c>
      <c r="E195" s="48">
        <v>1</v>
      </c>
      <c r="F195" s="61">
        <v>0</v>
      </c>
      <c r="G195" s="62">
        <f t="shared" si="80"/>
        <v>1</v>
      </c>
      <c r="H195" s="46" t="s">
        <v>61</v>
      </c>
      <c r="I195" s="169"/>
      <c r="J195" s="75"/>
      <c r="K195" s="75"/>
      <c r="L195" s="75"/>
      <c r="M195" s="75"/>
      <c r="N195" s="87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</row>
    <row r="196" spans="1:33" s="30" customFormat="1">
      <c r="A196" s="58">
        <f>IF(F196&lt;&gt;"",1+MAX($A$6:A195),"")</f>
        <v>149</v>
      </c>
      <c r="B196" s="59"/>
      <c r="C196" s="60"/>
      <c r="D196" s="170" t="s">
        <v>185</v>
      </c>
      <c r="E196" s="48">
        <v>34</v>
      </c>
      <c r="F196" s="61">
        <v>0</v>
      </c>
      <c r="G196" s="62">
        <f t="shared" si="80"/>
        <v>34</v>
      </c>
      <c r="H196" s="46" t="s">
        <v>61</v>
      </c>
      <c r="I196" s="169"/>
      <c r="J196" s="75"/>
      <c r="K196" s="75"/>
      <c r="L196" s="75"/>
      <c r="M196" s="75"/>
      <c r="N196" s="87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</row>
    <row r="197" spans="1:33" s="30" customFormat="1">
      <c r="A197" s="58">
        <f>IF(F197&lt;&gt;"",1+MAX($A$6:A196),"")</f>
        <v>150</v>
      </c>
      <c r="B197" s="59"/>
      <c r="C197" s="60"/>
      <c r="D197" s="170" t="s">
        <v>179</v>
      </c>
      <c r="E197" s="48">
        <v>1</v>
      </c>
      <c r="F197" s="61">
        <v>0</v>
      </c>
      <c r="G197" s="62">
        <f t="shared" si="80"/>
        <v>1</v>
      </c>
      <c r="H197" s="46" t="s">
        <v>61</v>
      </c>
      <c r="I197" s="169"/>
      <c r="J197" s="75"/>
      <c r="K197" s="75"/>
      <c r="L197" s="75"/>
      <c r="M197" s="75"/>
      <c r="N197" s="87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</row>
    <row r="198" spans="1:33" s="30" customFormat="1">
      <c r="A198" s="58">
        <f>IF(F198&lt;&gt;"",1+MAX($A$6:A197),"")</f>
        <v>151</v>
      </c>
      <c r="B198" s="59"/>
      <c r="C198" s="60"/>
      <c r="D198" s="170" t="s">
        <v>180</v>
      </c>
      <c r="E198" s="48">
        <v>1</v>
      </c>
      <c r="F198" s="61">
        <v>0</v>
      </c>
      <c r="G198" s="62">
        <f t="shared" si="80"/>
        <v>1</v>
      </c>
      <c r="H198" s="46" t="s">
        <v>61</v>
      </c>
      <c r="I198" s="169"/>
      <c r="J198" s="75"/>
      <c r="K198" s="75"/>
      <c r="L198" s="75"/>
      <c r="M198" s="75"/>
      <c r="N198" s="87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</row>
    <row r="199" spans="1:33" s="30" customFormat="1">
      <c r="A199" s="58">
        <f>IF(F199&lt;&gt;"",1+MAX($A$6:A198),"")</f>
        <v>152</v>
      </c>
      <c r="B199" s="59"/>
      <c r="C199" s="60"/>
      <c r="D199" s="170" t="s">
        <v>186</v>
      </c>
      <c r="E199" s="48">
        <v>12</v>
      </c>
      <c r="F199" s="61">
        <v>0</v>
      </c>
      <c r="G199" s="62">
        <f t="shared" si="80"/>
        <v>12</v>
      </c>
      <c r="H199" s="46" t="s">
        <v>61</v>
      </c>
      <c r="I199" s="169"/>
      <c r="J199" s="75"/>
      <c r="K199" s="75"/>
      <c r="L199" s="75"/>
      <c r="M199" s="75"/>
      <c r="N199" s="87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</row>
    <row r="200" spans="1:33" s="30" customFormat="1">
      <c r="A200" s="58">
        <f>IF(F200&lt;&gt;"",1+MAX($A$6:A199),"")</f>
        <v>153</v>
      </c>
      <c r="B200" s="59"/>
      <c r="C200" s="60"/>
      <c r="D200" s="170" t="s">
        <v>187</v>
      </c>
      <c r="E200" s="48">
        <v>7</v>
      </c>
      <c r="F200" s="61">
        <v>0</v>
      </c>
      <c r="G200" s="62">
        <f t="shared" si="80"/>
        <v>7</v>
      </c>
      <c r="H200" s="46" t="s">
        <v>61</v>
      </c>
      <c r="I200" s="169"/>
      <c r="J200" s="75"/>
      <c r="K200" s="75"/>
      <c r="L200" s="75"/>
      <c r="M200" s="75"/>
      <c r="N200" s="87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</row>
    <row r="201" spans="1:33" s="30" customFormat="1">
      <c r="A201" s="58">
        <f>IF(F201&lt;&gt;"",1+MAX($A$6:A200),"")</f>
        <v>154</v>
      </c>
      <c r="B201" s="59"/>
      <c r="C201" s="60"/>
      <c r="D201" s="170" t="s">
        <v>188</v>
      </c>
      <c r="E201" s="48">
        <v>34</v>
      </c>
      <c r="F201" s="61">
        <v>0</v>
      </c>
      <c r="G201" s="62">
        <f t="shared" si="80"/>
        <v>34</v>
      </c>
      <c r="H201" s="46" t="s">
        <v>61</v>
      </c>
      <c r="I201" s="169"/>
      <c r="J201" s="75"/>
      <c r="K201" s="75"/>
      <c r="L201" s="75"/>
      <c r="M201" s="75"/>
      <c r="N201" s="87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</row>
    <row r="202" spans="1:33" s="30" customFormat="1">
      <c r="A202" s="58">
        <f>IF(F202&lt;&gt;"",1+MAX($A$6:A201),"")</f>
        <v>155</v>
      </c>
      <c r="B202" s="59"/>
      <c r="C202" s="60"/>
      <c r="D202" s="170" t="s">
        <v>189</v>
      </c>
      <c r="E202" s="48">
        <v>162</v>
      </c>
      <c r="F202" s="61">
        <v>0</v>
      </c>
      <c r="G202" s="62">
        <f t="shared" si="80"/>
        <v>162</v>
      </c>
      <c r="H202" s="46" t="s">
        <v>61</v>
      </c>
      <c r="I202" s="169"/>
      <c r="J202" s="75"/>
      <c r="K202" s="75"/>
      <c r="L202" s="75"/>
      <c r="M202" s="75"/>
      <c r="N202" s="87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</row>
    <row r="203" spans="1:33" s="30" customFormat="1" ht="16.2" thickBot="1">
      <c r="A203" s="58" t="str">
        <f>IF(F203&lt;&gt;"",1+MAX($A$6:A202),"")</f>
        <v/>
      </c>
      <c r="B203" s="63"/>
      <c r="C203" s="60"/>
      <c r="D203" s="100"/>
      <c r="E203" s="48"/>
      <c r="F203" s="61"/>
      <c r="G203" s="62"/>
      <c r="H203" s="46"/>
      <c r="I203" s="74"/>
      <c r="J203" s="75"/>
      <c r="K203" s="75"/>
      <c r="L203" s="75"/>
      <c r="M203" s="75"/>
      <c r="N203" s="89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</row>
    <row r="204" spans="1:33" s="30" customFormat="1" ht="16.2" thickBot="1">
      <c r="A204" s="58" t="str">
        <f>IF(F204&lt;&gt;"",1+MAX($A$6:A203),"")</f>
        <v/>
      </c>
      <c r="B204" s="64"/>
      <c r="C204" s="65"/>
      <c r="D204" s="55" t="s">
        <v>35</v>
      </c>
      <c r="E204" s="66"/>
      <c r="F204" s="66"/>
      <c r="G204" s="67"/>
      <c r="H204" s="66"/>
      <c r="I204" s="78"/>
      <c r="J204" s="79"/>
      <c r="K204" s="79"/>
      <c r="L204" s="79"/>
      <c r="M204" s="81"/>
      <c r="N204" s="83">
        <f>SUM(N19:N202)</f>
        <v>0</v>
      </c>
      <c r="P204" s="86"/>
    </row>
    <row r="205" spans="1:33" s="30" customFormat="1">
      <c r="A205" s="68" t="str">
        <f>IF(F205&lt;&gt;"",1+MAX($A$6:A204),"")</f>
        <v/>
      </c>
      <c r="B205" s="69"/>
      <c r="C205" s="69"/>
      <c r="D205" s="104"/>
      <c r="E205" s="69"/>
      <c r="F205" s="69"/>
      <c r="G205" s="69"/>
      <c r="H205" s="122"/>
      <c r="I205" s="122"/>
      <c r="J205" s="122"/>
      <c r="K205" s="122"/>
      <c r="L205" s="122"/>
      <c r="M205" s="69"/>
      <c r="N205" s="90"/>
      <c r="P205" s="86"/>
    </row>
    <row r="206" spans="1:33" s="31" customFormat="1" ht="31.2">
      <c r="A206" s="70"/>
      <c r="B206" s="70"/>
      <c r="C206" s="70"/>
      <c r="D206" s="105"/>
      <c r="E206" s="70"/>
      <c r="F206" s="70"/>
      <c r="G206" s="70"/>
      <c r="H206" s="196" t="s">
        <v>21</v>
      </c>
      <c r="I206" s="196"/>
      <c r="J206" s="124">
        <f>SUM(J17:J205)</f>
        <v>0</v>
      </c>
      <c r="K206" s="123" t="s">
        <v>23</v>
      </c>
      <c r="L206" s="124">
        <f>SUM(L17:L205)</f>
        <v>0</v>
      </c>
      <c r="M206" s="70"/>
      <c r="N206" s="91"/>
      <c r="P206" s="92"/>
    </row>
    <row r="207" spans="1:33" s="31" customFormat="1">
      <c r="A207" s="125"/>
      <c r="B207" s="126"/>
      <c r="C207" s="127"/>
      <c r="D207" s="128" t="s">
        <v>190</v>
      </c>
      <c r="E207" s="129"/>
      <c r="F207" s="129"/>
      <c r="G207" s="130"/>
      <c r="H207" s="129"/>
      <c r="I207" s="129"/>
      <c r="J207" s="131"/>
      <c r="K207" s="131"/>
      <c r="L207" s="131"/>
      <c r="M207" s="131"/>
      <c r="N207" s="132">
        <f>+N204+N15</f>
        <v>0</v>
      </c>
    </row>
    <row r="208" spans="1:33" s="31" customFormat="1">
      <c r="A208" s="125"/>
      <c r="B208" s="126"/>
      <c r="C208" s="133"/>
      <c r="D208" s="154" t="s">
        <v>191</v>
      </c>
      <c r="E208" s="155"/>
      <c r="F208" s="156"/>
      <c r="G208" s="155"/>
      <c r="H208" s="156"/>
      <c r="I208" s="156"/>
      <c r="J208" s="157">
        <v>0.05</v>
      </c>
      <c r="K208" s="134"/>
      <c r="L208" s="134"/>
      <c r="M208" s="134"/>
      <c r="N208" s="132">
        <f>N207*J208</f>
        <v>0</v>
      </c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</row>
    <row r="209" spans="1:33" s="31" customFormat="1">
      <c r="A209" s="135"/>
      <c r="B209" s="136"/>
      <c r="C209" s="137"/>
      <c r="D209" s="158" t="s">
        <v>314</v>
      </c>
      <c r="E209" s="159"/>
      <c r="F209" s="160"/>
      <c r="G209" s="159"/>
      <c r="H209" s="160"/>
      <c r="I209" s="160"/>
      <c r="J209" s="161">
        <v>0.2</v>
      </c>
      <c r="K209" s="138"/>
      <c r="L209" s="138"/>
      <c r="M209" s="138"/>
      <c r="N209" s="139">
        <f>N207*J209</f>
        <v>0</v>
      </c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</row>
    <row r="210" spans="1:33" s="31" customFormat="1">
      <c r="A210" s="140"/>
      <c r="B210" s="141"/>
      <c r="C210" s="142"/>
      <c r="D210" s="162" t="s">
        <v>315</v>
      </c>
      <c r="E210" s="163"/>
      <c r="F210" s="164"/>
      <c r="G210" s="163"/>
      <c r="H210" s="164"/>
      <c r="I210" s="164"/>
      <c r="J210" s="165">
        <v>0.06</v>
      </c>
      <c r="K210" s="143"/>
      <c r="L210" s="143"/>
      <c r="M210" s="143"/>
      <c r="N210" s="144">
        <f>N207*J210</f>
        <v>0</v>
      </c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</row>
    <row r="211" spans="1:33" s="31" customFormat="1">
      <c r="A211" s="140"/>
      <c r="B211" s="141"/>
      <c r="C211" s="142"/>
      <c r="D211" s="166" t="s">
        <v>316</v>
      </c>
      <c r="E211" s="163"/>
      <c r="F211" s="164"/>
      <c r="G211" s="163"/>
      <c r="H211" s="164"/>
      <c r="I211" s="164"/>
      <c r="J211" s="167">
        <v>0.05</v>
      </c>
      <c r="K211" s="145"/>
      <c r="L211" s="145"/>
      <c r="M211" s="145"/>
      <c r="N211" s="144">
        <f>N207*J211</f>
        <v>0</v>
      </c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</row>
    <row r="212" spans="1:33" s="31" customFormat="1" ht="16.2" thickBot="1">
      <c r="A212" s="146"/>
      <c r="B212" s="147"/>
      <c r="C212" s="148"/>
      <c r="D212" s="149" t="s">
        <v>6</v>
      </c>
      <c r="E212" s="150"/>
      <c r="F212" s="150"/>
      <c r="G212" s="151"/>
      <c r="H212" s="150"/>
      <c r="I212" s="150"/>
      <c r="J212" s="152"/>
      <c r="K212" s="152"/>
      <c r="L212" s="152"/>
      <c r="M212" s="152"/>
      <c r="N212" s="153">
        <f>SUM(N207:N211)</f>
        <v>0</v>
      </c>
    </row>
  </sheetData>
  <mergeCells count="4">
    <mergeCell ref="A1:N1"/>
    <mergeCell ref="A2:H5"/>
    <mergeCell ref="H206:I206"/>
    <mergeCell ref="N8:N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AG225"/>
  <sheetViews>
    <sheetView showGridLines="0" zoomScale="70" zoomScaleNormal="70" zoomScaleSheetLayoutView="85" workbookViewId="0">
      <pane ySplit="7" topLeftCell="A8" activePane="bottomLeft" state="frozen"/>
      <selection pane="bottomLeft" activeCell="K213" sqref="K213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3984375" style="32" customWidth="1"/>
    <col min="4" max="4" width="68.8984375" style="34" customWidth="1"/>
    <col min="5" max="6" width="11.59765625" style="33" customWidth="1"/>
    <col min="7" max="7" width="14" style="33" customWidth="1"/>
    <col min="8" max="8" width="10.59765625" style="32" customWidth="1"/>
    <col min="9" max="9" width="12.59765625" style="32" customWidth="1"/>
    <col min="10" max="10" width="14.3984375" style="32" customWidth="1"/>
    <col min="11" max="11" width="19.09765625" style="32" customWidth="1"/>
    <col min="12" max="12" width="14.69921875" style="32" customWidth="1"/>
    <col min="13" max="13" width="12.59765625" style="32" customWidth="1"/>
    <col min="14" max="14" width="15.19921875" style="34" customWidth="1"/>
    <col min="15" max="16384" width="9" style="32"/>
  </cols>
  <sheetData>
    <row r="1" spans="1:15" s="29" customFormat="1" ht="16.2" thickBo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16.2" thickBot="1">
      <c r="A2" s="189" t="s">
        <v>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1"/>
    </row>
    <row r="3" spans="1:15" ht="17.399999999999999" customHeight="1">
      <c r="A3" s="192"/>
      <c r="B3" s="193"/>
      <c r="C3" s="193"/>
      <c r="D3" s="193"/>
      <c r="E3" s="193"/>
      <c r="F3" s="193"/>
      <c r="G3" s="193"/>
      <c r="H3" s="193"/>
      <c r="I3" s="168" t="s">
        <v>8</v>
      </c>
      <c r="J3" s="109"/>
      <c r="K3" s="109" t="s">
        <v>9</v>
      </c>
      <c r="L3" s="109"/>
      <c r="M3" s="109"/>
      <c r="N3" s="110"/>
    </row>
    <row r="4" spans="1:15" ht="18" customHeight="1">
      <c r="A4" s="192"/>
      <c r="B4" s="193"/>
      <c r="C4" s="193"/>
      <c r="D4" s="193"/>
      <c r="E4" s="193"/>
      <c r="F4" s="193"/>
      <c r="G4" s="193"/>
      <c r="H4" s="193"/>
      <c r="I4" s="37" t="s">
        <v>10</v>
      </c>
      <c r="J4" s="106"/>
      <c r="K4" s="106" t="s">
        <v>11</v>
      </c>
      <c r="L4" s="106"/>
      <c r="M4" s="106"/>
      <c r="N4" s="111"/>
    </row>
    <row r="5" spans="1:15" ht="24" customHeight="1">
      <c r="A5" s="192"/>
      <c r="B5" s="193"/>
      <c r="C5" s="193"/>
      <c r="D5" s="193"/>
      <c r="E5" s="193"/>
      <c r="F5" s="193"/>
      <c r="G5" s="193"/>
      <c r="H5" s="193"/>
      <c r="I5" s="38" t="s">
        <v>12</v>
      </c>
      <c r="J5" s="34"/>
      <c r="K5" s="34" t="s">
        <v>4</v>
      </c>
      <c r="L5" s="73"/>
      <c r="M5" s="73"/>
      <c r="N5" s="107"/>
    </row>
    <row r="6" spans="1:15" ht="18">
      <c r="A6" s="194"/>
      <c r="B6" s="195"/>
      <c r="C6" s="195"/>
      <c r="D6" s="195"/>
      <c r="E6" s="195"/>
      <c r="F6" s="195"/>
      <c r="G6" s="195"/>
      <c r="H6" s="195"/>
      <c r="I6" s="38"/>
      <c r="K6" s="71"/>
      <c r="L6" s="72"/>
      <c r="M6" s="73"/>
      <c r="N6" s="108"/>
    </row>
    <row r="7" spans="1:15" s="116" customFormat="1" ht="59.4" customHeight="1">
      <c r="A7" s="112" t="s">
        <v>13</v>
      </c>
      <c r="B7" s="113" t="s">
        <v>14</v>
      </c>
      <c r="C7" s="113" t="s">
        <v>15</v>
      </c>
      <c r="D7" s="114" t="s">
        <v>1</v>
      </c>
      <c r="E7" s="113" t="s">
        <v>16</v>
      </c>
      <c r="F7" s="113" t="s">
        <v>17</v>
      </c>
      <c r="G7" s="113" t="s">
        <v>18</v>
      </c>
      <c r="H7" s="113" t="s">
        <v>19</v>
      </c>
      <c r="I7" s="113" t="s">
        <v>20</v>
      </c>
      <c r="J7" s="113" t="s">
        <v>21</v>
      </c>
      <c r="K7" s="113" t="s">
        <v>22</v>
      </c>
      <c r="L7" s="113" t="s">
        <v>23</v>
      </c>
      <c r="M7" s="113" t="s">
        <v>24</v>
      </c>
      <c r="N7" s="115" t="s">
        <v>25</v>
      </c>
    </row>
    <row r="8" spans="1:15" s="31" customFormat="1" ht="18" customHeight="1">
      <c r="A8" s="117"/>
      <c r="B8" s="118"/>
      <c r="C8" s="119">
        <v>1</v>
      </c>
      <c r="D8" s="120" t="s">
        <v>26</v>
      </c>
      <c r="E8" s="118"/>
      <c r="F8" s="118"/>
      <c r="G8" s="118"/>
      <c r="H8" s="118"/>
      <c r="I8" s="118"/>
      <c r="J8" s="118"/>
      <c r="K8" s="118"/>
      <c r="L8" s="118"/>
      <c r="M8" s="118"/>
      <c r="N8" s="121"/>
    </row>
    <row r="9" spans="1:15">
      <c r="A9" s="39">
        <f>IF(F9&lt;&gt;"",1+MAX($A$7:A8),"")</f>
        <v>1</v>
      </c>
      <c r="B9" s="40"/>
      <c r="C9" s="40"/>
      <c r="D9" s="99" t="s">
        <v>27</v>
      </c>
      <c r="E9" s="41">
        <v>1</v>
      </c>
      <c r="F9" s="42">
        <v>0</v>
      </c>
      <c r="G9" s="43">
        <f t="shared" ref="G9:G15" si="0">(F9*E9)+E9</f>
        <v>1</v>
      </c>
      <c r="H9" s="41" t="s">
        <v>28</v>
      </c>
      <c r="I9" s="169">
        <v>0</v>
      </c>
      <c r="J9" s="75">
        <f t="shared" ref="J9:J15" si="1">I9*G9</f>
        <v>0</v>
      </c>
      <c r="K9" s="75">
        <v>0</v>
      </c>
      <c r="L9" s="75">
        <f t="shared" ref="L9:L15" si="2">K9*G9</f>
        <v>0</v>
      </c>
      <c r="M9" s="75">
        <f t="shared" ref="M9:M15" si="3">+K9+I9</f>
        <v>0</v>
      </c>
      <c r="N9" s="197">
        <f>M9*G9</f>
        <v>0</v>
      </c>
      <c r="O9" s="82"/>
    </row>
    <row r="10" spans="1:15">
      <c r="A10" s="44">
        <f>IF(F10&lt;&gt;"",1+MAX($A$7:A9),"")</f>
        <v>2</v>
      </c>
      <c r="B10" s="45"/>
      <c r="C10" s="45"/>
      <c r="D10" s="100" t="s">
        <v>29</v>
      </c>
      <c r="E10" s="46">
        <v>1</v>
      </c>
      <c r="F10" s="47">
        <v>0</v>
      </c>
      <c r="G10" s="48">
        <f t="shared" si="0"/>
        <v>1</v>
      </c>
      <c r="H10" s="46" t="s">
        <v>28</v>
      </c>
      <c r="I10" s="169">
        <v>0</v>
      </c>
      <c r="J10" s="75">
        <f t="shared" si="1"/>
        <v>0</v>
      </c>
      <c r="K10" s="75">
        <v>0</v>
      </c>
      <c r="L10" s="75">
        <f t="shared" si="2"/>
        <v>0</v>
      </c>
      <c r="M10" s="75">
        <f t="shared" si="3"/>
        <v>0</v>
      </c>
      <c r="N10" s="198"/>
      <c r="O10" s="82"/>
    </row>
    <row r="11" spans="1:15">
      <c r="A11" s="44">
        <f>IF(F11&lt;&gt;"",1+MAX($A$7:A10),"")</f>
        <v>3</v>
      </c>
      <c r="B11" s="45"/>
      <c r="C11" s="45"/>
      <c r="D11" s="100" t="s">
        <v>30</v>
      </c>
      <c r="E11" s="46">
        <v>1</v>
      </c>
      <c r="F11" s="47">
        <v>0</v>
      </c>
      <c r="G11" s="48">
        <f t="shared" si="0"/>
        <v>1</v>
      </c>
      <c r="H11" s="46" t="s">
        <v>28</v>
      </c>
      <c r="I11" s="169">
        <v>0</v>
      </c>
      <c r="J11" s="75">
        <f t="shared" si="1"/>
        <v>0</v>
      </c>
      <c r="K11" s="75">
        <v>0</v>
      </c>
      <c r="L11" s="75">
        <f t="shared" si="2"/>
        <v>0</v>
      </c>
      <c r="M11" s="75">
        <f t="shared" si="3"/>
        <v>0</v>
      </c>
      <c r="N11" s="198"/>
      <c r="O11" s="82"/>
    </row>
    <row r="12" spans="1:15">
      <c r="A12" s="44">
        <f>IF(F12&lt;&gt;"",1+MAX($A$7:A11),"")</f>
        <v>4</v>
      </c>
      <c r="B12" s="45"/>
      <c r="C12" s="45"/>
      <c r="D12" s="100" t="s">
        <v>31</v>
      </c>
      <c r="E12" s="46">
        <v>1</v>
      </c>
      <c r="F12" s="47">
        <v>0</v>
      </c>
      <c r="G12" s="48">
        <f t="shared" si="0"/>
        <v>1</v>
      </c>
      <c r="H12" s="46" t="s">
        <v>28</v>
      </c>
      <c r="I12" s="169">
        <v>0</v>
      </c>
      <c r="J12" s="75">
        <f t="shared" si="1"/>
        <v>0</v>
      </c>
      <c r="K12" s="75">
        <v>0</v>
      </c>
      <c r="L12" s="75">
        <f t="shared" si="2"/>
        <v>0</v>
      </c>
      <c r="M12" s="75">
        <f t="shared" si="3"/>
        <v>0</v>
      </c>
      <c r="N12" s="198"/>
      <c r="O12" s="82"/>
    </row>
    <row r="13" spans="1:15">
      <c r="A13" s="44">
        <f>IF(F13&lt;&gt;"",1+MAX($A$7:A12),"")</f>
        <v>5</v>
      </c>
      <c r="B13" s="45"/>
      <c r="C13" s="45"/>
      <c r="D13" s="100" t="s">
        <v>32</v>
      </c>
      <c r="E13" s="46">
        <v>1</v>
      </c>
      <c r="F13" s="47">
        <v>0</v>
      </c>
      <c r="G13" s="48">
        <f t="shared" si="0"/>
        <v>1</v>
      </c>
      <c r="H13" s="46" t="s">
        <v>28</v>
      </c>
      <c r="I13" s="169">
        <v>0</v>
      </c>
      <c r="J13" s="75">
        <f t="shared" si="1"/>
        <v>0</v>
      </c>
      <c r="K13" s="75">
        <v>0</v>
      </c>
      <c r="L13" s="75">
        <f t="shared" si="2"/>
        <v>0</v>
      </c>
      <c r="M13" s="75">
        <f t="shared" si="3"/>
        <v>0</v>
      </c>
      <c r="N13" s="198"/>
      <c r="O13" s="82"/>
    </row>
    <row r="14" spans="1:15">
      <c r="A14" s="44">
        <f>IF(F14&lt;&gt;"",1+MAX($A$7:A13),"")</f>
        <v>6</v>
      </c>
      <c r="B14" s="45"/>
      <c r="C14" s="45"/>
      <c r="D14" s="100" t="s">
        <v>33</v>
      </c>
      <c r="E14" s="46">
        <v>1</v>
      </c>
      <c r="F14" s="47">
        <v>0</v>
      </c>
      <c r="G14" s="48">
        <f t="shared" si="0"/>
        <v>1</v>
      </c>
      <c r="H14" s="46" t="s">
        <v>28</v>
      </c>
      <c r="I14" s="169">
        <v>0</v>
      </c>
      <c r="J14" s="75">
        <f t="shared" si="1"/>
        <v>0</v>
      </c>
      <c r="K14" s="75">
        <v>0</v>
      </c>
      <c r="L14" s="75">
        <f t="shared" si="2"/>
        <v>0</v>
      </c>
      <c r="M14" s="75">
        <f t="shared" si="3"/>
        <v>0</v>
      </c>
      <c r="N14" s="198"/>
      <c r="O14" s="82"/>
    </row>
    <row r="15" spans="1:15" ht="16.2" thickBot="1">
      <c r="A15" s="44">
        <f>IF(F15&lt;&gt;"",1+MAX($A$7:A14),"")</f>
        <v>7</v>
      </c>
      <c r="B15" s="45"/>
      <c r="C15" s="45"/>
      <c r="D15" s="101" t="s">
        <v>34</v>
      </c>
      <c r="E15" s="49">
        <v>1</v>
      </c>
      <c r="F15" s="50">
        <v>0</v>
      </c>
      <c r="G15" s="51">
        <f t="shared" si="0"/>
        <v>1</v>
      </c>
      <c r="H15" s="49" t="s">
        <v>28</v>
      </c>
      <c r="I15" s="169">
        <v>0</v>
      </c>
      <c r="J15" s="75">
        <f t="shared" si="1"/>
        <v>0</v>
      </c>
      <c r="K15" s="75">
        <v>0</v>
      </c>
      <c r="L15" s="75">
        <f t="shared" si="2"/>
        <v>0</v>
      </c>
      <c r="M15" s="75">
        <f t="shared" si="3"/>
        <v>0</v>
      </c>
      <c r="N15" s="199"/>
      <c r="O15" s="82"/>
    </row>
    <row r="16" spans="1:15" s="29" customFormat="1" ht="16.2" thickBot="1">
      <c r="A16" s="52" t="str">
        <f>IF(F16&lt;&gt;"",1+MAX($A$7:A15),"")</f>
        <v/>
      </c>
      <c r="B16" s="53"/>
      <c r="C16" s="54"/>
      <c r="D16" s="55" t="s">
        <v>35</v>
      </c>
      <c r="E16" s="56"/>
      <c r="F16" s="56"/>
      <c r="G16" s="56"/>
      <c r="H16" s="56"/>
      <c r="I16" s="76"/>
      <c r="J16" s="76"/>
      <c r="K16" s="76"/>
      <c r="L16" s="76"/>
      <c r="M16" s="76"/>
      <c r="N16" s="83">
        <f>SUM(N9:N15)</f>
        <v>0</v>
      </c>
      <c r="O16" s="84"/>
    </row>
    <row r="17" spans="1:33" s="29" customFormat="1">
      <c r="A17" s="52" t="str">
        <f>IF(F17&lt;&gt;"",1+MAX($A$7:A16),"")</f>
        <v/>
      </c>
      <c r="B17" s="53"/>
      <c r="C17" s="53"/>
      <c r="D17" s="102"/>
      <c r="E17" s="57"/>
      <c r="F17" s="57"/>
      <c r="G17" s="57"/>
      <c r="H17" s="57"/>
      <c r="I17" s="57"/>
      <c r="J17" s="57"/>
      <c r="K17" s="57"/>
      <c r="L17" s="57"/>
      <c r="M17" s="57"/>
      <c r="N17" s="85"/>
      <c r="O17" s="84"/>
    </row>
    <row r="18" spans="1:33" s="31" customFormat="1" ht="18" customHeight="1">
      <c r="A18" s="117" t="str">
        <f>IF(F18&lt;&gt;"",1+MAX($A$6:A17),"")</f>
        <v/>
      </c>
      <c r="B18" s="118"/>
      <c r="C18" s="119">
        <v>26</v>
      </c>
      <c r="D18" s="120" t="s">
        <v>36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21"/>
    </row>
    <row r="19" spans="1:33" s="30" customFormat="1">
      <c r="A19" s="58" t="str">
        <f>IF(F19&lt;&gt;"",1+MAX($A$7:A18),"")</f>
        <v/>
      </c>
      <c r="B19" s="59"/>
      <c r="C19" s="60"/>
      <c r="D19" s="171" t="s">
        <v>37</v>
      </c>
      <c r="E19" s="48"/>
      <c r="F19" s="61"/>
      <c r="G19" s="62"/>
      <c r="H19" s="46"/>
      <c r="I19" s="75"/>
      <c r="J19" s="77"/>
      <c r="K19" s="75"/>
      <c r="L19" s="75"/>
      <c r="M19" s="75"/>
      <c r="N19" s="87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</row>
    <row r="20" spans="1:33" s="30" customFormat="1">
      <c r="A20" s="58" t="str">
        <f>IF(F20&lt;&gt;"",1+MAX($A$7:A19),"")</f>
        <v/>
      </c>
      <c r="B20" s="59"/>
      <c r="C20" s="60"/>
      <c r="D20" s="172" t="s">
        <v>38</v>
      </c>
      <c r="E20" s="48"/>
      <c r="F20" s="61"/>
      <c r="G20" s="62"/>
      <c r="H20" s="46"/>
      <c r="I20" s="75"/>
      <c r="J20" s="77"/>
      <c r="K20" s="75"/>
      <c r="L20" s="75"/>
      <c r="M20" s="75"/>
      <c r="N20" s="87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</row>
    <row r="21" spans="1:33" s="30" customFormat="1">
      <c r="A21" s="58">
        <f>IF(F21&lt;&gt;"",1+MAX($A$7:A20),"")</f>
        <v>8</v>
      </c>
      <c r="B21" s="59"/>
      <c r="C21" s="60"/>
      <c r="D21" s="100" t="s">
        <v>39</v>
      </c>
      <c r="E21" s="48">
        <v>164</v>
      </c>
      <c r="F21" s="61">
        <v>0.05</v>
      </c>
      <c r="G21" s="62">
        <f t="shared" ref="G21:G28" si="4">E21*(1+F21)</f>
        <v>172.20000000000002</v>
      </c>
      <c r="H21" s="46" t="s">
        <v>40</v>
      </c>
      <c r="I21" s="169">
        <v>0</v>
      </c>
      <c r="J21" s="75">
        <f t="shared" ref="J21:J28" si="5">I21*G21</f>
        <v>0</v>
      </c>
      <c r="K21" s="75">
        <v>0</v>
      </c>
      <c r="L21" s="75">
        <f t="shared" ref="L21:L28" si="6">K21*G21</f>
        <v>0</v>
      </c>
      <c r="M21" s="75">
        <f t="shared" ref="M21:M28" si="7">+K21+I21</f>
        <v>0</v>
      </c>
      <c r="N21" s="87">
        <f t="shared" ref="N21:N28" si="8">M21*G21</f>
        <v>0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</row>
    <row r="22" spans="1:33" s="30" customFormat="1">
      <c r="A22" s="58">
        <f>IF(F22&lt;&gt;"",1+MAX($A$7:A21),"")</f>
        <v>9</v>
      </c>
      <c r="B22" s="59"/>
      <c r="C22" s="60"/>
      <c r="D22" s="100" t="s">
        <v>41</v>
      </c>
      <c r="E22" s="48">
        <v>6</v>
      </c>
      <c r="F22" s="61">
        <v>0.05</v>
      </c>
      <c r="G22" s="62">
        <f t="shared" si="4"/>
        <v>6.3000000000000007</v>
      </c>
      <c r="H22" s="46" t="s">
        <v>40</v>
      </c>
      <c r="I22" s="169">
        <v>0</v>
      </c>
      <c r="J22" s="75">
        <f t="shared" si="5"/>
        <v>0</v>
      </c>
      <c r="K22" s="75">
        <v>0</v>
      </c>
      <c r="L22" s="75">
        <f t="shared" si="6"/>
        <v>0</v>
      </c>
      <c r="M22" s="75">
        <f t="shared" si="7"/>
        <v>0</v>
      </c>
      <c r="N22" s="87">
        <f t="shared" si="8"/>
        <v>0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</row>
    <row r="23" spans="1:33" s="30" customFormat="1">
      <c r="A23" s="58">
        <f>IF(F23&lt;&gt;"",1+MAX($A$7:A22),"")</f>
        <v>10</v>
      </c>
      <c r="B23" s="59"/>
      <c r="C23" s="60"/>
      <c r="D23" s="100" t="s">
        <v>42</v>
      </c>
      <c r="E23" s="48">
        <v>793</v>
      </c>
      <c r="F23" s="61">
        <v>0.05</v>
      </c>
      <c r="G23" s="62">
        <f t="shared" si="4"/>
        <v>832.65000000000009</v>
      </c>
      <c r="H23" s="46" t="s">
        <v>40</v>
      </c>
      <c r="I23" s="169">
        <v>0</v>
      </c>
      <c r="J23" s="75">
        <f t="shared" si="5"/>
        <v>0</v>
      </c>
      <c r="K23" s="75">
        <v>0</v>
      </c>
      <c r="L23" s="75">
        <f t="shared" si="6"/>
        <v>0</v>
      </c>
      <c r="M23" s="75">
        <f t="shared" si="7"/>
        <v>0</v>
      </c>
      <c r="N23" s="87">
        <f t="shared" si="8"/>
        <v>0</v>
      </c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</row>
    <row r="24" spans="1:33" s="30" customFormat="1">
      <c r="A24" s="58">
        <f>IF(F24&lt;&gt;"",1+MAX($A$7:A23),"")</f>
        <v>11</v>
      </c>
      <c r="B24" s="59"/>
      <c r="C24" s="60"/>
      <c r="D24" s="100" t="s">
        <v>43</v>
      </c>
      <c r="E24" s="48">
        <v>12</v>
      </c>
      <c r="F24" s="61">
        <v>0.05</v>
      </c>
      <c r="G24" s="62">
        <f t="shared" si="4"/>
        <v>12.600000000000001</v>
      </c>
      <c r="H24" s="46" t="s">
        <v>40</v>
      </c>
      <c r="I24" s="169">
        <v>0</v>
      </c>
      <c r="J24" s="75">
        <f t="shared" si="5"/>
        <v>0</v>
      </c>
      <c r="K24" s="75">
        <v>0</v>
      </c>
      <c r="L24" s="75">
        <f t="shared" si="6"/>
        <v>0</v>
      </c>
      <c r="M24" s="75">
        <f t="shared" si="7"/>
        <v>0</v>
      </c>
      <c r="N24" s="87">
        <f t="shared" si="8"/>
        <v>0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</row>
    <row r="25" spans="1:33" s="30" customFormat="1">
      <c r="A25" s="58">
        <f>IF(F25&lt;&gt;"",1+MAX($A$7:A24),"")</f>
        <v>12</v>
      </c>
      <c r="B25" s="59"/>
      <c r="C25" s="60"/>
      <c r="D25" s="100" t="s">
        <v>44</v>
      </c>
      <c r="E25" s="48">
        <v>93</v>
      </c>
      <c r="F25" s="61">
        <v>0.05</v>
      </c>
      <c r="G25" s="62">
        <f t="shared" si="4"/>
        <v>97.65</v>
      </c>
      <c r="H25" s="46" t="s">
        <v>40</v>
      </c>
      <c r="I25" s="169">
        <v>0</v>
      </c>
      <c r="J25" s="75">
        <f t="shared" si="5"/>
        <v>0</v>
      </c>
      <c r="K25" s="75">
        <v>0</v>
      </c>
      <c r="L25" s="75">
        <f t="shared" si="6"/>
        <v>0</v>
      </c>
      <c r="M25" s="75">
        <f t="shared" si="7"/>
        <v>0</v>
      </c>
      <c r="N25" s="87">
        <f t="shared" si="8"/>
        <v>0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</row>
    <row r="26" spans="1:33" s="30" customFormat="1">
      <c r="A26" s="58">
        <f>IF(F26&lt;&gt;"",1+MAX($A$7:A25),"")</f>
        <v>13</v>
      </c>
      <c r="B26" s="59"/>
      <c r="C26" s="60"/>
      <c r="D26" s="100" t="s">
        <v>45</v>
      </c>
      <c r="E26" s="48">
        <v>44</v>
      </c>
      <c r="F26" s="61">
        <v>0.05</v>
      </c>
      <c r="G26" s="62">
        <f t="shared" si="4"/>
        <v>46.2</v>
      </c>
      <c r="H26" s="46" t="s">
        <v>40</v>
      </c>
      <c r="I26" s="169">
        <v>0</v>
      </c>
      <c r="J26" s="75">
        <f t="shared" si="5"/>
        <v>0</v>
      </c>
      <c r="K26" s="75">
        <v>0</v>
      </c>
      <c r="L26" s="75">
        <f t="shared" si="6"/>
        <v>0</v>
      </c>
      <c r="M26" s="75">
        <f t="shared" si="7"/>
        <v>0</v>
      </c>
      <c r="N26" s="87">
        <f t="shared" si="8"/>
        <v>0</v>
      </c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</row>
    <row r="27" spans="1:33" s="30" customFormat="1">
      <c r="A27" s="58">
        <f>IF(F27&lt;&gt;"",1+MAX($A$7:A26),"")</f>
        <v>14</v>
      </c>
      <c r="B27" s="59"/>
      <c r="C27" s="60"/>
      <c r="D27" s="100" t="s">
        <v>46</v>
      </c>
      <c r="E27" s="48">
        <v>5429</v>
      </c>
      <c r="F27" s="61">
        <v>0.05</v>
      </c>
      <c r="G27" s="62">
        <f t="shared" si="4"/>
        <v>5700.45</v>
      </c>
      <c r="H27" s="46" t="s">
        <v>40</v>
      </c>
      <c r="I27" s="169">
        <v>0</v>
      </c>
      <c r="J27" s="75">
        <f t="shared" si="5"/>
        <v>0</v>
      </c>
      <c r="K27" s="75">
        <v>0</v>
      </c>
      <c r="L27" s="75">
        <f t="shared" si="6"/>
        <v>0</v>
      </c>
      <c r="M27" s="75">
        <f t="shared" si="7"/>
        <v>0</v>
      </c>
      <c r="N27" s="87">
        <f t="shared" si="8"/>
        <v>0</v>
      </c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</row>
    <row r="28" spans="1:33" s="30" customFormat="1">
      <c r="A28" s="58">
        <f>IF(F28&lt;&gt;"",1+MAX($A$7:A27),"")</f>
        <v>15</v>
      </c>
      <c r="B28" s="59"/>
      <c r="C28" s="60"/>
      <c r="D28" s="100" t="s">
        <v>47</v>
      </c>
      <c r="E28" s="48">
        <v>55</v>
      </c>
      <c r="F28" s="61">
        <v>0.05</v>
      </c>
      <c r="G28" s="62">
        <f t="shared" si="4"/>
        <v>57.75</v>
      </c>
      <c r="H28" s="46" t="s">
        <v>40</v>
      </c>
      <c r="I28" s="169">
        <v>0</v>
      </c>
      <c r="J28" s="75">
        <f t="shared" si="5"/>
        <v>0</v>
      </c>
      <c r="K28" s="75">
        <v>0</v>
      </c>
      <c r="L28" s="75">
        <f t="shared" si="6"/>
        <v>0</v>
      </c>
      <c r="M28" s="75">
        <f t="shared" si="7"/>
        <v>0</v>
      </c>
      <c r="N28" s="87">
        <f t="shared" si="8"/>
        <v>0</v>
      </c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</row>
    <row r="29" spans="1:33" s="30" customFormat="1">
      <c r="A29" s="58" t="str">
        <f>IF(F29&lt;&gt;"",1+MAX($A$7:A28),"")</f>
        <v/>
      </c>
      <c r="B29" s="59"/>
      <c r="C29" s="60"/>
      <c r="D29" s="172" t="s">
        <v>48</v>
      </c>
      <c r="E29" s="48"/>
      <c r="F29" s="61"/>
      <c r="G29" s="62"/>
      <c r="H29" s="46"/>
      <c r="I29" s="75"/>
      <c r="J29" s="77"/>
      <c r="K29" s="75"/>
      <c r="L29" s="75"/>
      <c r="M29" s="75"/>
      <c r="N29" s="87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</row>
    <row r="30" spans="1:33" s="30" customFormat="1">
      <c r="A30" s="58">
        <f>IF(F30&lt;&gt;"",1+MAX($A$7:A29),"")</f>
        <v>16</v>
      </c>
      <c r="B30" s="59"/>
      <c r="C30" s="60"/>
      <c r="D30" s="100" t="s">
        <v>49</v>
      </c>
      <c r="E30" s="48">
        <v>128</v>
      </c>
      <c r="F30" s="61">
        <v>0.05</v>
      </c>
      <c r="G30" s="62">
        <f t="shared" ref="G30:G39" si="9">E30*(1+F30)</f>
        <v>134.4</v>
      </c>
      <c r="H30" s="46" t="s">
        <v>40</v>
      </c>
      <c r="I30" s="169">
        <v>0</v>
      </c>
      <c r="J30" s="75">
        <f t="shared" ref="J30:J39" si="10">I30*G30</f>
        <v>0</v>
      </c>
      <c r="K30" s="75">
        <v>0</v>
      </c>
      <c r="L30" s="75">
        <f t="shared" ref="L30:L39" si="11">K30*G30</f>
        <v>0</v>
      </c>
      <c r="M30" s="75">
        <f t="shared" ref="M30:M39" si="12">+K30+I30</f>
        <v>0</v>
      </c>
      <c r="N30" s="87">
        <f t="shared" ref="N30:N39" si="13">M30*G30</f>
        <v>0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</row>
    <row r="31" spans="1:33" s="30" customFormat="1">
      <c r="A31" s="58">
        <f>IF(F31&lt;&gt;"",1+MAX($A$7:A30),"")</f>
        <v>17</v>
      </c>
      <c r="B31" s="59"/>
      <c r="C31" s="60"/>
      <c r="D31" s="100" t="s">
        <v>50</v>
      </c>
      <c r="E31" s="48">
        <v>24</v>
      </c>
      <c r="F31" s="61">
        <v>0.05</v>
      </c>
      <c r="G31" s="62">
        <f t="shared" si="9"/>
        <v>25.200000000000003</v>
      </c>
      <c r="H31" s="46" t="s">
        <v>40</v>
      </c>
      <c r="I31" s="169">
        <v>0</v>
      </c>
      <c r="J31" s="75">
        <f t="shared" si="10"/>
        <v>0</v>
      </c>
      <c r="K31" s="75">
        <v>0</v>
      </c>
      <c r="L31" s="75">
        <f t="shared" si="11"/>
        <v>0</v>
      </c>
      <c r="M31" s="75">
        <f t="shared" si="12"/>
        <v>0</v>
      </c>
      <c r="N31" s="87">
        <f t="shared" si="13"/>
        <v>0</v>
      </c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</row>
    <row r="32" spans="1:33" s="30" customFormat="1">
      <c r="A32" s="58">
        <f>IF(F32&lt;&gt;"",1+MAX($A$7:A31),"")</f>
        <v>18</v>
      </c>
      <c r="B32" s="59"/>
      <c r="C32" s="60"/>
      <c r="D32" s="100" t="s">
        <v>51</v>
      </c>
      <c r="E32" s="48">
        <v>3096</v>
      </c>
      <c r="F32" s="61">
        <v>0.05</v>
      </c>
      <c r="G32" s="62">
        <f t="shared" si="9"/>
        <v>3250.8</v>
      </c>
      <c r="H32" s="46" t="s">
        <v>40</v>
      </c>
      <c r="I32" s="169">
        <v>0</v>
      </c>
      <c r="J32" s="75">
        <f t="shared" si="10"/>
        <v>0</v>
      </c>
      <c r="K32" s="75">
        <v>0</v>
      </c>
      <c r="L32" s="75">
        <f t="shared" si="11"/>
        <v>0</v>
      </c>
      <c r="M32" s="75">
        <f t="shared" si="12"/>
        <v>0</v>
      </c>
      <c r="N32" s="87">
        <f t="shared" si="13"/>
        <v>0</v>
      </c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</row>
    <row r="33" spans="1:33" s="30" customFormat="1">
      <c r="A33" s="58">
        <f>IF(F33&lt;&gt;"",1+MAX($A$7:A32),"")</f>
        <v>19</v>
      </c>
      <c r="B33" s="59"/>
      <c r="C33" s="60"/>
      <c r="D33" s="100" t="s">
        <v>52</v>
      </c>
      <c r="E33" s="48">
        <v>36</v>
      </c>
      <c r="F33" s="61">
        <v>0.05</v>
      </c>
      <c r="G33" s="62">
        <f t="shared" si="9"/>
        <v>37.800000000000004</v>
      </c>
      <c r="H33" s="46" t="s">
        <v>40</v>
      </c>
      <c r="I33" s="169">
        <v>0</v>
      </c>
      <c r="J33" s="75">
        <f t="shared" si="10"/>
        <v>0</v>
      </c>
      <c r="K33" s="75">
        <v>0</v>
      </c>
      <c r="L33" s="75">
        <f t="shared" si="11"/>
        <v>0</v>
      </c>
      <c r="M33" s="75">
        <f t="shared" si="12"/>
        <v>0</v>
      </c>
      <c r="N33" s="87">
        <f t="shared" si="13"/>
        <v>0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</row>
    <row r="34" spans="1:33" s="30" customFormat="1">
      <c r="A34" s="58">
        <f>IF(F34&lt;&gt;"",1+MAX($A$7:A33),"")</f>
        <v>20</v>
      </c>
      <c r="B34" s="59"/>
      <c r="C34" s="60"/>
      <c r="D34" s="100" t="s">
        <v>53</v>
      </c>
      <c r="E34" s="48">
        <v>528</v>
      </c>
      <c r="F34" s="61">
        <v>0.05</v>
      </c>
      <c r="G34" s="62">
        <f t="shared" si="9"/>
        <v>554.4</v>
      </c>
      <c r="H34" s="46" t="s">
        <v>40</v>
      </c>
      <c r="I34" s="169">
        <v>0</v>
      </c>
      <c r="J34" s="75">
        <f t="shared" si="10"/>
        <v>0</v>
      </c>
      <c r="K34" s="75">
        <v>0</v>
      </c>
      <c r="L34" s="75">
        <f t="shared" si="11"/>
        <v>0</v>
      </c>
      <c r="M34" s="75">
        <f t="shared" si="12"/>
        <v>0</v>
      </c>
      <c r="N34" s="87">
        <f t="shared" si="13"/>
        <v>0</v>
      </c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</row>
    <row r="35" spans="1:33" s="30" customFormat="1">
      <c r="A35" s="58">
        <f>IF(F35&lt;&gt;"",1+MAX($A$7:A34),"")</f>
        <v>21</v>
      </c>
      <c r="B35" s="59"/>
      <c r="C35" s="60"/>
      <c r="D35" s="100" t="s">
        <v>54</v>
      </c>
      <c r="E35" s="48">
        <v>372</v>
      </c>
      <c r="F35" s="61">
        <v>0.05</v>
      </c>
      <c r="G35" s="62">
        <f t="shared" si="9"/>
        <v>390.6</v>
      </c>
      <c r="H35" s="46" t="s">
        <v>40</v>
      </c>
      <c r="I35" s="169">
        <v>0</v>
      </c>
      <c r="J35" s="75">
        <f t="shared" si="10"/>
        <v>0</v>
      </c>
      <c r="K35" s="75">
        <v>0</v>
      </c>
      <c r="L35" s="75">
        <f t="shared" si="11"/>
        <v>0</v>
      </c>
      <c r="M35" s="75">
        <f t="shared" si="12"/>
        <v>0</v>
      </c>
      <c r="N35" s="87">
        <f t="shared" si="13"/>
        <v>0</v>
      </c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</row>
    <row r="36" spans="1:33" s="30" customFormat="1">
      <c r="A36" s="58">
        <f>IF(F36&lt;&gt;"",1+MAX($A$7:A35),"")</f>
        <v>22</v>
      </c>
      <c r="B36" s="59"/>
      <c r="C36" s="60"/>
      <c r="D36" s="100" t="s">
        <v>55</v>
      </c>
      <c r="E36" s="48">
        <v>176</v>
      </c>
      <c r="F36" s="61">
        <v>0.05</v>
      </c>
      <c r="G36" s="62">
        <f t="shared" si="9"/>
        <v>184.8</v>
      </c>
      <c r="H36" s="46" t="s">
        <v>40</v>
      </c>
      <c r="I36" s="169">
        <v>0</v>
      </c>
      <c r="J36" s="75">
        <f t="shared" si="10"/>
        <v>0</v>
      </c>
      <c r="K36" s="75">
        <v>0</v>
      </c>
      <c r="L36" s="75">
        <f t="shared" si="11"/>
        <v>0</v>
      </c>
      <c r="M36" s="75">
        <f t="shared" si="12"/>
        <v>0</v>
      </c>
      <c r="N36" s="87">
        <f t="shared" si="13"/>
        <v>0</v>
      </c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</row>
    <row r="37" spans="1:33" s="30" customFormat="1">
      <c r="A37" s="58">
        <f>IF(F37&lt;&gt;"",1+MAX($A$7:A36),"")</f>
        <v>23</v>
      </c>
      <c r="B37" s="59"/>
      <c r="C37" s="60"/>
      <c r="D37" s="100" t="s">
        <v>56</v>
      </c>
      <c r="E37" s="48">
        <v>16200</v>
      </c>
      <c r="F37" s="61">
        <v>0.05</v>
      </c>
      <c r="G37" s="62">
        <f t="shared" si="9"/>
        <v>17010</v>
      </c>
      <c r="H37" s="46" t="s">
        <v>40</v>
      </c>
      <c r="I37" s="169">
        <v>0</v>
      </c>
      <c r="J37" s="75">
        <f t="shared" si="10"/>
        <v>0</v>
      </c>
      <c r="K37" s="75">
        <v>0</v>
      </c>
      <c r="L37" s="75">
        <f t="shared" si="11"/>
        <v>0</v>
      </c>
      <c r="M37" s="75">
        <f t="shared" si="12"/>
        <v>0</v>
      </c>
      <c r="N37" s="87">
        <f t="shared" si="13"/>
        <v>0</v>
      </c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</row>
    <row r="38" spans="1:33" s="30" customFormat="1">
      <c r="A38" s="58">
        <f>IF(F38&lt;&gt;"",1+MAX($A$7:A37),"")</f>
        <v>24</v>
      </c>
      <c r="B38" s="59"/>
      <c r="C38" s="60"/>
      <c r="D38" s="100" t="s">
        <v>57</v>
      </c>
      <c r="E38" s="48">
        <v>116</v>
      </c>
      <c r="F38" s="61">
        <v>0.05</v>
      </c>
      <c r="G38" s="62">
        <f t="shared" si="9"/>
        <v>121.80000000000001</v>
      </c>
      <c r="H38" s="46" t="s">
        <v>40</v>
      </c>
      <c r="I38" s="169">
        <v>0</v>
      </c>
      <c r="J38" s="75">
        <f t="shared" si="10"/>
        <v>0</v>
      </c>
      <c r="K38" s="75">
        <v>0</v>
      </c>
      <c r="L38" s="75">
        <f t="shared" si="11"/>
        <v>0</v>
      </c>
      <c r="M38" s="75">
        <f t="shared" si="12"/>
        <v>0</v>
      </c>
      <c r="N38" s="87">
        <f t="shared" si="13"/>
        <v>0</v>
      </c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</row>
    <row r="39" spans="1:33" s="30" customFormat="1">
      <c r="A39" s="58">
        <f>IF(F39&lt;&gt;"",1+MAX($A$7:A38),"")</f>
        <v>25</v>
      </c>
      <c r="B39" s="59"/>
      <c r="C39" s="60"/>
      <c r="D39" s="100" t="s">
        <v>58</v>
      </c>
      <c r="E39" s="48">
        <v>5565</v>
      </c>
      <c r="F39" s="61">
        <v>0.05</v>
      </c>
      <c r="G39" s="62">
        <f t="shared" si="9"/>
        <v>5843.25</v>
      </c>
      <c r="H39" s="46" t="s">
        <v>40</v>
      </c>
      <c r="I39" s="169">
        <v>0</v>
      </c>
      <c r="J39" s="75">
        <f t="shared" si="10"/>
        <v>0</v>
      </c>
      <c r="K39" s="75">
        <v>0</v>
      </c>
      <c r="L39" s="75">
        <f t="shared" si="11"/>
        <v>0</v>
      </c>
      <c r="M39" s="75">
        <f t="shared" si="12"/>
        <v>0</v>
      </c>
      <c r="N39" s="87">
        <f t="shared" si="13"/>
        <v>0</v>
      </c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</row>
    <row r="40" spans="1:33" s="30" customFormat="1">
      <c r="A40" s="58" t="str">
        <f>IF(F40&lt;&gt;"",1+MAX($A$7:A39),"")</f>
        <v/>
      </c>
      <c r="B40" s="59"/>
      <c r="C40" s="60"/>
      <c r="D40" s="100"/>
      <c r="E40" s="48"/>
      <c r="F40" s="61"/>
      <c r="G40" s="62"/>
      <c r="H40" s="46"/>
      <c r="I40" s="75"/>
      <c r="J40" s="77"/>
      <c r="K40" s="75"/>
      <c r="L40" s="75"/>
      <c r="M40" s="75"/>
      <c r="N40" s="87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</row>
    <row r="41" spans="1:33" s="30" customFormat="1">
      <c r="A41" s="58" t="str">
        <f>IF(F41&lt;&gt;"",1+MAX($A$7:A40),"")</f>
        <v/>
      </c>
      <c r="B41" s="59"/>
      <c r="C41" s="60"/>
      <c r="D41" s="171" t="s">
        <v>59</v>
      </c>
      <c r="E41" s="48"/>
      <c r="F41" s="61"/>
      <c r="G41" s="62"/>
      <c r="H41" s="46"/>
      <c r="I41" s="75"/>
      <c r="J41" s="77"/>
      <c r="K41" s="75"/>
      <c r="L41" s="75"/>
      <c r="M41" s="75"/>
      <c r="N41" s="87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</row>
    <row r="42" spans="1:33" s="30" customFormat="1">
      <c r="A42" s="58">
        <f>IF(F42&lt;&gt;"",1+MAX($A$7:A41),"")</f>
        <v>26</v>
      </c>
      <c r="B42" s="59"/>
      <c r="C42" s="60"/>
      <c r="D42" s="100" t="s">
        <v>60</v>
      </c>
      <c r="E42" s="48">
        <v>843</v>
      </c>
      <c r="F42" s="61">
        <v>0</v>
      </c>
      <c r="G42" s="62">
        <f t="shared" ref="G42:G60" si="14">E42*(1+F42)</f>
        <v>843</v>
      </c>
      <c r="H42" s="46" t="s">
        <v>61</v>
      </c>
      <c r="I42" s="169">
        <v>0</v>
      </c>
      <c r="J42" s="75">
        <f t="shared" ref="J42:J61" si="15">I42*G42</f>
        <v>0</v>
      </c>
      <c r="K42" s="75">
        <v>0</v>
      </c>
      <c r="L42" s="75">
        <f t="shared" ref="L42:L61" si="16">K42*G42</f>
        <v>0</v>
      </c>
      <c r="M42" s="75">
        <f t="shared" ref="M42:M61" si="17">+K42+I42</f>
        <v>0</v>
      </c>
      <c r="N42" s="87">
        <f t="shared" ref="N42:N60" si="18">M42*G42</f>
        <v>0</v>
      </c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</row>
    <row r="43" spans="1:33" s="30" customFormat="1">
      <c r="A43" s="58">
        <f>IF(F43&lt;&gt;"",1+MAX($A$7:A42),"")</f>
        <v>27</v>
      </c>
      <c r="B43" s="59"/>
      <c r="C43" s="60"/>
      <c r="D43" s="100" t="s">
        <v>62</v>
      </c>
      <c r="E43" s="48">
        <v>4</v>
      </c>
      <c r="F43" s="61">
        <v>0</v>
      </c>
      <c r="G43" s="62">
        <f t="shared" si="14"/>
        <v>4</v>
      </c>
      <c r="H43" s="46" t="s">
        <v>61</v>
      </c>
      <c r="I43" s="169">
        <v>0</v>
      </c>
      <c r="J43" s="75">
        <f t="shared" si="15"/>
        <v>0</v>
      </c>
      <c r="K43" s="75">
        <v>0</v>
      </c>
      <c r="L43" s="75">
        <f t="shared" si="16"/>
        <v>0</v>
      </c>
      <c r="M43" s="75">
        <f t="shared" si="17"/>
        <v>0</v>
      </c>
      <c r="N43" s="87">
        <f t="shared" si="18"/>
        <v>0</v>
      </c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</row>
    <row r="44" spans="1:33" s="30" customFormat="1">
      <c r="A44" s="58">
        <f>IF(F44&lt;&gt;"",1+MAX($A$7:A43),"")</f>
        <v>28</v>
      </c>
      <c r="B44" s="59"/>
      <c r="C44" s="60"/>
      <c r="D44" s="100" t="s">
        <v>63</v>
      </c>
      <c r="E44" s="48">
        <v>1</v>
      </c>
      <c r="F44" s="61">
        <v>0</v>
      </c>
      <c r="G44" s="62">
        <f t="shared" si="14"/>
        <v>1</v>
      </c>
      <c r="H44" s="46" t="s">
        <v>61</v>
      </c>
      <c r="I44" s="169">
        <v>0</v>
      </c>
      <c r="J44" s="75">
        <f t="shared" si="15"/>
        <v>0</v>
      </c>
      <c r="K44" s="75">
        <v>0</v>
      </c>
      <c r="L44" s="75">
        <f t="shared" si="16"/>
        <v>0</v>
      </c>
      <c r="M44" s="75">
        <f t="shared" si="17"/>
        <v>0</v>
      </c>
      <c r="N44" s="87">
        <f t="shared" si="18"/>
        <v>0</v>
      </c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</row>
    <row r="45" spans="1:33" s="30" customFormat="1">
      <c r="A45" s="58">
        <f>IF(F45&lt;&gt;"",1+MAX($A$7:A44),"")</f>
        <v>29</v>
      </c>
      <c r="B45" s="59"/>
      <c r="C45" s="60"/>
      <c r="D45" s="100" t="s">
        <v>64</v>
      </c>
      <c r="E45" s="48">
        <v>170</v>
      </c>
      <c r="F45" s="61">
        <v>0</v>
      </c>
      <c r="G45" s="62">
        <f t="shared" si="14"/>
        <v>170</v>
      </c>
      <c r="H45" s="46" t="s">
        <v>61</v>
      </c>
      <c r="I45" s="169">
        <v>0</v>
      </c>
      <c r="J45" s="75">
        <f t="shared" si="15"/>
        <v>0</v>
      </c>
      <c r="K45" s="75">
        <v>0</v>
      </c>
      <c r="L45" s="75">
        <f t="shared" si="16"/>
        <v>0</v>
      </c>
      <c r="M45" s="75">
        <f t="shared" si="17"/>
        <v>0</v>
      </c>
      <c r="N45" s="87">
        <f t="shared" si="18"/>
        <v>0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</row>
    <row r="46" spans="1:33" s="30" customFormat="1">
      <c r="A46" s="58">
        <f>IF(F46&lt;&gt;"",1+MAX($A$7:A45),"")</f>
        <v>30</v>
      </c>
      <c r="B46" s="59"/>
      <c r="C46" s="60"/>
      <c r="D46" s="100" t="s">
        <v>65</v>
      </c>
      <c r="E46" s="48">
        <v>2</v>
      </c>
      <c r="F46" s="61">
        <v>0</v>
      </c>
      <c r="G46" s="62">
        <f t="shared" si="14"/>
        <v>2</v>
      </c>
      <c r="H46" s="46" t="s">
        <v>61</v>
      </c>
      <c r="I46" s="169">
        <v>0</v>
      </c>
      <c r="J46" s="75">
        <f t="shared" si="15"/>
        <v>0</v>
      </c>
      <c r="K46" s="75">
        <v>0</v>
      </c>
      <c r="L46" s="75">
        <f t="shared" si="16"/>
        <v>0</v>
      </c>
      <c r="M46" s="75">
        <f t="shared" si="17"/>
        <v>0</v>
      </c>
      <c r="N46" s="87">
        <f t="shared" si="18"/>
        <v>0</v>
      </c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</row>
    <row r="47" spans="1:33" s="30" customFormat="1">
      <c r="A47" s="58">
        <f>IF(F47&lt;&gt;"",1+MAX($A$7:A46),"")</f>
        <v>31</v>
      </c>
      <c r="B47" s="59"/>
      <c r="C47" s="60"/>
      <c r="D47" s="100" t="s">
        <v>66</v>
      </c>
      <c r="E47" s="48">
        <v>2</v>
      </c>
      <c r="F47" s="61">
        <v>0</v>
      </c>
      <c r="G47" s="62">
        <f t="shared" si="14"/>
        <v>2</v>
      </c>
      <c r="H47" s="46" t="s">
        <v>61</v>
      </c>
      <c r="I47" s="169">
        <v>0</v>
      </c>
      <c r="J47" s="75">
        <f t="shared" si="15"/>
        <v>0</v>
      </c>
      <c r="K47" s="75">
        <v>0</v>
      </c>
      <c r="L47" s="75">
        <f t="shared" si="16"/>
        <v>0</v>
      </c>
      <c r="M47" s="75">
        <f t="shared" si="17"/>
        <v>0</v>
      </c>
      <c r="N47" s="87">
        <f t="shared" si="18"/>
        <v>0</v>
      </c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</row>
    <row r="48" spans="1:33" s="30" customFormat="1">
      <c r="A48" s="58">
        <f>IF(F48&lt;&gt;"",1+MAX($A$7:A47),"")</f>
        <v>32</v>
      </c>
      <c r="B48" s="59"/>
      <c r="C48" s="60"/>
      <c r="D48" s="100" t="s">
        <v>68</v>
      </c>
      <c r="E48" s="48">
        <v>72</v>
      </c>
      <c r="F48" s="61">
        <v>0</v>
      </c>
      <c r="G48" s="62">
        <f t="shared" si="14"/>
        <v>72</v>
      </c>
      <c r="H48" s="46" t="s">
        <v>61</v>
      </c>
      <c r="I48" s="169">
        <v>0</v>
      </c>
      <c r="J48" s="75">
        <f t="shared" si="15"/>
        <v>0</v>
      </c>
      <c r="K48" s="75">
        <v>0</v>
      </c>
      <c r="L48" s="75">
        <f t="shared" si="16"/>
        <v>0</v>
      </c>
      <c r="M48" s="75">
        <f t="shared" si="17"/>
        <v>0</v>
      </c>
      <c r="N48" s="87">
        <f t="shared" si="18"/>
        <v>0</v>
      </c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</row>
    <row r="49" spans="1:33" s="30" customFormat="1">
      <c r="A49" s="58">
        <f>IF(F49&lt;&gt;"",1+MAX($A$7:A48),"")</f>
        <v>33</v>
      </c>
      <c r="B49" s="59"/>
      <c r="C49" s="60"/>
      <c r="D49" s="100" t="s">
        <v>67</v>
      </c>
      <c r="E49" s="48">
        <v>1</v>
      </c>
      <c r="F49" s="61">
        <v>0</v>
      </c>
      <c r="G49" s="62">
        <f t="shared" si="14"/>
        <v>1</v>
      </c>
      <c r="H49" s="46" t="s">
        <v>61</v>
      </c>
      <c r="I49" s="169">
        <v>0</v>
      </c>
      <c r="J49" s="75">
        <f t="shared" si="15"/>
        <v>0</v>
      </c>
      <c r="K49" s="75">
        <v>0</v>
      </c>
      <c r="L49" s="75">
        <f t="shared" si="16"/>
        <v>0</v>
      </c>
      <c r="M49" s="75">
        <f t="shared" si="17"/>
        <v>0</v>
      </c>
      <c r="N49" s="87">
        <f t="shared" si="18"/>
        <v>0</v>
      </c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1:33" s="30" customFormat="1">
      <c r="A50" s="58">
        <f>IF(F50&lt;&gt;"",1+MAX($A$7:A49),"")</f>
        <v>34</v>
      </c>
      <c r="B50" s="59"/>
      <c r="C50" s="60"/>
      <c r="D50" s="100" t="s">
        <v>69</v>
      </c>
      <c r="E50" s="48">
        <v>1</v>
      </c>
      <c r="F50" s="61">
        <v>0</v>
      </c>
      <c r="G50" s="62">
        <f t="shared" si="14"/>
        <v>1</v>
      </c>
      <c r="H50" s="46" t="s">
        <v>61</v>
      </c>
      <c r="I50" s="169">
        <v>0</v>
      </c>
      <c r="J50" s="75">
        <f t="shared" si="15"/>
        <v>0</v>
      </c>
      <c r="K50" s="75">
        <v>0</v>
      </c>
      <c r="L50" s="75">
        <f t="shared" si="16"/>
        <v>0</v>
      </c>
      <c r="M50" s="75">
        <f t="shared" si="17"/>
        <v>0</v>
      </c>
      <c r="N50" s="87">
        <f t="shared" si="18"/>
        <v>0</v>
      </c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</row>
    <row r="51" spans="1:33" s="30" customFormat="1">
      <c r="A51" s="58">
        <f>IF(F51&lt;&gt;"",1+MAX($A$7:A50),"")</f>
        <v>35</v>
      </c>
      <c r="B51" s="59"/>
      <c r="C51" s="60"/>
      <c r="D51" s="100" t="s">
        <v>71</v>
      </c>
      <c r="E51" s="48">
        <v>90</v>
      </c>
      <c r="F51" s="61">
        <v>0</v>
      </c>
      <c r="G51" s="62">
        <f t="shared" si="14"/>
        <v>90</v>
      </c>
      <c r="H51" s="46" t="s">
        <v>61</v>
      </c>
      <c r="I51" s="169">
        <v>0</v>
      </c>
      <c r="J51" s="75">
        <f t="shared" si="15"/>
        <v>0</v>
      </c>
      <c r="K51" s="75">
        <v>0</v>
      </c>
      <c r="L51" s="75">
        <f t="shared" si="16"/>
        <v>0</v>
      </c>
      <c r="M51" s="75">
        <f t="shared" si="17"/>
        <v>0</v>
      </c>
      <c r="N51" s="87">
        <f t="shared" si="18"/>
        <v>0</v>
      </c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</row>
    <row r="52" spans="1:33" s="30" customFormat="1">
      <c r="A52" s="58">
        <f>IF(F52&lt;&gt;"",1+MAX($A$7:A51),"")</f>
        <v>36</v>
      </c>
      <c r="B52" s="59"/>
      <c r="C52" s="60"/>
      <c r="D52" s="100" t="s">
        <v>72</v>
      </c>
      <c r="E52" s="48">
        <v>1</v>
      </c>
      <c r="F52" s="61">
        <v>0</v>
      </c>
      <c r="G52" s="62">
        <f t="shared" si="14"/>
        <v>1</v>
      </c>
      <c r="H52" s="46" t="s">
        <v>61</v>
      </c>
      <c r="I52" s="169">
        <v>0</v>
      </c>
      <c r="J52" s="75">
        <f t="shared" si="15"/>
        <v>0</v>
      </c>
      <c r="K52" s="75">
        <v>0</v>
      </c>
      <c r="L52" s="75">
        <f t="shared" si="16"/>
        <v>0</v>
      </c>
      <c r="M52" s="75">
        <f t="shared" si="17"/>
        <v>0</v>
      </c>
      <c r="N52" s="87">
        <f t="shared" si="18"/>
        <v>0</v>
      </c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</row>
    <row r="53" spans="1:33" s="30" customFormat="1">
      <c r="A53" s="58">
        <f>IF(F53&lt;&gt;"",1+MAX($A$7:A52),"")</f>
        <v>37</v>
      </c>
      <c r="B53" s="59"/>
      <c r="C53" s="60"/>
      <c r="D53" s="100" t="s">
        <v>73</v>
      </c>
      <c r="E53" s="48">
        <v>1</v>
      </c>
      <c r="F53" s="61">
        <v>0</v>
      </c>
      <c r="G53" s="62">
        <f t="shared" si="14"/>
        <v>1</v>
      </c>
      <c r="H53" s="46" t="s">
        <v>61</v>
      </c>
      <c r="I53" s="169">
        <v>0</v>
      </c>
      <c r="J53" s="75">
        <f t="shared" si="15"/>
        <v>0</v>
      </c>
      <c r="K53" s="75">
        <v>0</v>
      </c>
      <c r="L53" s="75">
        <f t="shared" si="16"/>
        <v>0</v>
      </c>
      <c r="M53" s="75">
        <f t="shared" si="17"/>
        <v>0</v>
      </c>
      <c r="N53" s="87">
        <f t="shared" si="18"/>
        <v>0</v>
      </c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</row>
    <row r="54" spans="1:33" s="30" customFormat="1">
      <c r="A54" s="58">
        <f>IF(F54&lt;&gt;"",1+MAX($A$7:A53),"")</f>
        <v>38</v>
      </c>
      <c r="B54" s="59"/>
      <c r="C54" s="60"/>
      <c r="D54" s="100" t="s">
        <v>75</v>
      </c>
      <c r="E54" s="48">
        <v>4</v>
      </c>
      <c r="F54" s="61">
        <v>0</v>
      </c>
      <c r="G54" s="62">
        <f t="shared" si="14"/>
        <v>4</v>
      </c>
      <c r="H54" s="46" t="s">
        <v>61</v>
      </c>
      <c r="I54" s="169">
        <v>0</v>
      </c>
      <c r="J54" s="75">
        <f t="shared" si="15"/>
        <v>0</v>
      </c>
      <c r="K54" s="75">
        <v>0</v>
      </c>
      <c r="L54" s="75">
        <f t="shared" si="16"/>
        <v>0</v>
      </c>
      <c r="M54" s="75">
        <f t="shared" si="17"/>
        <v>0</v>
      </c>
      <c r="N54" s="87">
        <f t="shared" si="18"/>
        <v>0</v>
      </c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</row>
    <row r="55" spans="1:33" s="30" customFormat="1">
      <c r="A55" s="58">
        <f>IF(F55&lt;&gt;"",1+MAX($A$7:A54),"")</f>
        <v>39</v>
      </c>
      <c r="B55" s="59"/>
      <c r="C55" s="60"/>
      <c r="D55" s="100" t="s">
        <v>76</v>
      </c>
      <c r="E55" s="48">
        <v>1</v>
      </c>
      <c r="F55" s="61">
        <v>0</v>
      </c>
      <c r="G55" s="62">
        <f t="shared" si="14"/>
        <v>1</v>
      </c>
      <c r="H55" s="46" t="s">
        <v>61</v>
      </c>
      <c r="I55" s="169">
        <v>0</v>
      </c>
      <c r="J55" s="75">
        <f t="shared" si="15"/>
        <v>0</v>
      </c>
      <c r="K55" s="75">
        <v>0</v>
      </c>
      <c r="L55" s="75">
        <f t="shared" si="16"/>
        <v>0</v>
      </c>
      <c r="M55" s="75">
        <f t="shared" si="17"/>
        <v>0</v>
      </c>
      <c r="N55" s="87">
        <f t="shared" si="18"/>
        <v>0</v>
      </c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</row>
    <row r="56" spans="1:33" s="30" customFormat="1">
      <c r="A56" s="58">
        <f>IF(F56&lt;&gt;"",1+MAX($A$7:A55),"")</f>
        <v>40</v>
      </c>
      <c r="B56" s="59"/>
      <c r="C56" s="60"/>
      <c r="D56" s="100" t="s">
        <v>77</v>
      </c>
      <c r="E56" s="48">
        <v>4</v>
      </c>
      <c r="F56" s="61">
        <v>0</v>
      </c>
      <c r="G56" s="62">
        <f t="shared" si="14"/>
        <v>4</v>
      </c>
      <c r="H56" s="46" t="s">
        <v>61</v>
      </c>
      <c r="I56" s="169">
        <v>0</v>
      </c>
      <c r="J56" s="75">
        <f t="shared" si="15"/>
        <v>0</v>
      </c>
      <c r="K56" s="75">
        <v>0</v>
      </c>
      <c r="L56" s="75">
        <f t="shared" si="16"/>
        <v>0</v>
      </c>
      <c r="M56" s="75">
        <f t="shared" si="17"/>
        <v>0</v>
      </c>
      <c r="N56" s="87">
        <f t="shared" si="18"/>
        <v>0</v>
      </c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</row>
    <row r="57" spans="1:33" s="30" customFormat="1">
      <c r="A57" s="58">
        <f>IF(F57&lt;&gt;"",1+MAX($A$7:A56),"")</f>
        <v>41</v>
      </c>
      <c r="B57" s="59"/>
      <c r="C57" s="60"/>
      <c r="D57" s="100" t="s">
        <v>78</v>
      </c>
      <c r="E57" s="48">
        <v>1</v>
      </c>
      <c r="F57" s="61">
        <v>0</v>
      </c>
      <c r="G57" s="62">
        <f t="shared" si="14"/>
        <v>1</v>
      </c>
      <c r="H57" s="46" t="s">
        <v>61</v>
      </c>
      <c r="I57" s="169">
        <v>0</v>
      </c>
      <c r="J57" s="75">
        <f t="shared" si="15"/>
        <v>0</v>
      </c>
      <c r="K57" s="75">
        <v>0</v>
      </c>
      <c r="L57" s="75">
        <f t="shared" si="16"/>
        <v>0</v>
      </c>
      <c r="M57" s="75">
        <f t="shared" si="17"/>
        <v>0</v>
      </c>
      <c r="N57" s="87">
        <f t="shared" si="18"/>
        <v>0</v>
      </c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</row>
    <row r="58" spans="1:33" s="30" customFormat="1">
      <c r="A58" s="58">
        <f>IF(F58&lt;&gt;"",1+MAX($A$7:A57),"")</f>
        <v>42</v>
      </c>
      <c r="B58" s="59"/>
      <c r="C58" s="60"/>
      <c r="D58" s="100" t="s">
        <v>79</v>
      </c>
      <c r="E58" s="48">
        <v>3</v>
      </c>
      <c r="F58" s="61">
        <v>0</v>
      </c>
      <c r="G58" s="62">
        <f t="shared" si="14"/>
        <v>3</v>
      </c>
      <c r="H58" s="46" t="s">
        <v>61</v>
      </c>
      <c r="I58" s="169">
        <v>0</v>
      </c>
      <c r="J58" s="75">
        <f t="shared" si="15"/>
        <v>0</v>
      </c>
      <c r="K58" s="75">
        <v>0</v>
      </c>
      <c r="L58" s="75">
        <f t="shared" si="16"/>
        <v>0</v>
      </c>
      <c r="M58" s="75">
        <f t="shared" si="17"/>
        <v>0</v>
      </c>
      <c r="N58" s="87">
        <f t="shared" si="18"/>
        <v>0</v>
      </c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</row>
    <row r="59" spans="1:33" s="30" customFormat="1">
      <c r="A59" s="58">
        <f>IF(F59&lt;&gt;"",1+MAX($A$7:A58),"")</f>
        <v>43</v>
      </c>
      <c r="B59" s="59"/>
      <c r="C59" s="60"/>
      <c r="D59" s="100" t="s">
        <v>80</v>
      </c>
      <c r="E59" s="48">
        <v>2</v>
      </c>
      <c r="F59" s="61">
        <v>0</v>
      </c>
      <c r="G59" s="62">
        <f t="shared" si="14"/>
        <v>2</v>
      </c>
      <c r="H59" s="46" t="s">
        <v>61</v>
      </c>
      <c r="I59" s="169">
        <v>0</v>
      </c>
      <c r="J59" s="75">
        <f t="shared" si="15"/>
        <v>0</v>
      </c>
      <c r="K59" s="75">
        <v>0</v>
      </c>
      <c r="L59" s="75">
        <f t="shared" si="16"/>
        <v>0</v>
      </c>
      <c r="M59" s="75">
        <f t="shared" si="17"/>
        <v>0</v>
      </c>
      <c r="N59" s="87">
        <f t="shared" si="18"/>
        <v>0</v>
      </c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</row>
    <row r="60" spans="1:33" s="30" customFormat="1">
      <c r="A60" s="58">
        <f>IF(F60&lt;&gt;"",1+MAX($A$7:A59),"")</f>
        <v>44</v>
      </c>
      <c r="B60" s="59"/>
      <c r="C60" s="60"/>
      <c r="D60" s="100" t="s">
        <v>81</v>
      </c>
      <c r="E60" s="48">
        <v>1</v>
      </c>
      <c r="F60" s="61">
        <v>0</v>
      </c>
      <c r="G60" s="62">
        <f t="shared" si="14"/>
        <v>1</v>
      </c>
      <c r="H60" s="46" t="s">
        <v>61</v>
      </c>
      <c r="I60" s="169">
        <v>0</v>
      </c>
      <c r="J60" s="75">
        <f t="shared" si="15"/>
        <v>0</v>
      </c>
      <c r="K60" s="75">
        <v>0</v>
      </c>
      <c r="L60" s="75">
        <f t="shared" si="16"/>
        <v>0</v>
      </c>
      <c r="M60" s="75">
        <f t="shared" si="17"/>
        <v>0</v>
      </c>
      <c r="N60" s="87">
        <f t="shared" si="18"/>
        <v>0</v>
      </c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</row>
    <row r="61" spans="1:33" s="30" customFormat="1">
      <c r="A61" s="58" t="str">
        <f>IF(F61&lt;&gt;"",1+MAX($A$7:A60),"")</f>
        <v/>
      </c>
      <c r="B61" s="59"/>
      <c r="C61" s="60"/>
      <c r="D61" s="100"/>
      <c r="E61" s="48"/>
      <c r="F61" s="61"/>
      <c r="G61" s="62"/>
      <c r="H61" s="46"/>
      <c r="I61" s="169">
        <v>0</v>
      </c>
      <c r="J61" s="75">
        <f t="shared" si="15"/>
        <v>0</v>
      </c>
      <c r="K61" s="75">
        <v>0</v>
      </c>
      <c r="L61" s="75">
        <f t="shared" si="16"/>
        <v>0</v>
      </c>
      <c r="M61" s="75">
        <f t="shared" si="17"/>
        <v>0</v>
      </c>
      <c r="N61" s="87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</row>
    <row r="62" spans="1:33" s="30" customFormat="1">
      <c r="A62" s="58" t="str">
        <f>IF(F62&lt;&gt;"",1+MAX($A$7:A61),"")</f>
        <v/>
      </c>
      <c r="B62" s="59"/>
      <c r="C62" s="60"/>
      <c r="D62" s="171" t="s">
        <v>82</v>
      </c>
      <c r="E62" s="48"/>
      <c r="F62" s="61"/>
      <c r="G62" s="62"/>
      <c r="H62" s="46"/>
      <c r="I62" s="75"/>
      <c r="J62" s="75"/>
      <c r="K62" s="75"/>
      <c r="L62" s="75"/>
      <c r="M62" s="75"/>
      <c r="N62" s="87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</row>
    <row r="63" spans="1:33" s="30" customFormat="1">
      <c r="A63" s="58">
        <f>IF(F63&lt;&gt;"",1+MAX($A$7:A62),"")</f>
        <v>45</v>
      </c>
      <c r="B63" s="59"/>
      <c r="C63" s="60"/>
      <c r="D63" s="100" t="s">
        <v>192</v>
      </c>
      <c r="E63" s="48">
        <v>1</v>
      </c>
      <c r="F63" s="61">
        <v>0</v>
      </c>
      <c r="G63" s="62">
        <f t="shared" ref="G63:G71" si="19">E63*(1+F63)</f>
        <v>1</v>
      </c>
      <c r="H63" s="46" t="s">
        <v>61</v>
      </c>
      <c r="I63" s="169">
        <v>0</v>
      </c>
      <c r="J63" s="75">
        <f t="shared" ref="J63:J71" si="20">I63*G63</f>
        <v>0</v>
      </c>
      <c r="K63" s="75">
        <v>0</v>
      </c>
      <c r="L63" s="75">
        <f t="shared" ref="L63:L71" si="21">K63*G63</f>
        <v>0</v>
      </c>
      <c r="M63" s="75">
        <f t="shared" ref="M63:M71" si="22">+K63+I63</f>
        <v>0</v>
      </c>
      <c r="N63" s="87">
        <f t="shared" ref="N63:N71" si="23">M63*G63</f>
        <v>0</v>
      </c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</row>
    <row r="64" spans="1:33" s="30" customFormat="1">
      <c r="A64" s="58">
        <f>IF(F64&lt;&gt;"",1+MAX($A$7:A63),"")</f>
        <v>46</v>
      </c>
      <c r="B64" s="59"/>
      <c r="C64" s="60"/>
      <c r="D64" s="100" t="s">
        <v>193</v>
      </c>
      <c r="E64" s="48">
        <v>1</v>
      </c>
      <c r="F64" s="61">
        <v>0</v>
      </c>
      <c r="G64" s="62">
        <f t="shared" si="19"/>
        <v>1</v>
      </c>
      <c r="H64" s="46" t="s">
        <v>61</v>
      </c>
      <c r="I64" s="169">
        <v>0</v>
      </c>
      <c r="J64" s="75">
        <f t="shared" si="20"/>
        <v>0</v>
      </c>
      <c r="K64" s="75">
        <v>0</v>
      </c>
      <c r="L64" s="75">
        <f t="shared" si="21"/>
        <v>0</v>
      </c>
      <c r="M64" s="75">
        <f t="shared" si="22"/>
        <v>0</v>
      </c>
      <c r="N64" s="87">
        <f t="shared" si="23"/>
        <v>0</v>
      </c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</row>
    <row r="65" spans="1:33" s="30" customFormat="1">
      <c r="A65" s="58">
        <f>IF(F65&lt;&gt;"",1+MAX($A$7:A64),"")</f>
        <v>47</v>
      </c>
      <c r="B65" s="59"/>
      <c r="C65" s="60"/>
      <c r="D65" s="100" t="s">
        <v>194</v>
      </c>
      <c r="E65" s="48">
        <v>1</v>
      </c>
      <c r="F65" s="61">
        <v>0</v>
      </c>
      <c r="G65" s="62">
        <f t="shared" si="19"/>
        <v>1</v>
      </c>
      <c r="H65" s="46" t="s">
        <v>61</v>
      </c>
      <c r="I65" s="169">
        <v>0</v>
      </c>
      <c r="J65" s="75">
        <f t="shared" si="20"/>
        <v>0</v>
      </c>
      <c r="K65" s="75">
        <v>0</v>
      </c>
      <c r="L65" s="75">
        <f t="shared" si="21"/>
        <v>0</v>
      </c>
      <c r="M65" s="75">
        <f t="shared" si="22"/>
        <v>0</v>
      </c>
      <c r="N65" s="87">
        <f t="shared" si="23"/>
        <v>0</v>
      </c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</row>
    <row r="66" spans="1:33" s="30" customFormat="1">
      <c r="A66" s="58">
        <f>IF(F66&lt;&gt;"",1+MAX($A$7:A65),"")</f>
        <v>48</v>
      </c>
      <c r="B66" s="59"/>
      <c r="C66" s="60"/>
      <c r="D66" s="100" t="s">
        <v>195</v>
      </c>
      <c r="E66" s="48">
        <v>1</v>
      </c>
      <c r="F66" s="61">
        <v>0</v>
      </c>
      <c r="G66" s="62">
        <f t="shared" si="19"/>
        <v>1</v>
      </c>
      <c r="H66" s="46" t="s">
        <v>61</v>
      </c>
      <c r="I66" s="169">
        <v>0</v>
      </c>
      <c r="J66" s="75">
        <f t="shared" si="20"/>
        <v>0</v>
      </c>
      <c r="K66" s="75">
        <v>0</v>
      </c>
      <c r="L66" s="75">
        <f t="shared" si="21"/>
        <v>0</v>
      </c>
      <c r="M66" s="75">
        <f t="shared" si="22"/>
        <v>0</v>
      </c>
      <c r="N66" s="87">
        <f t="shared" si="23"/>
        <v>0</v>
      </c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</row>
    <row r="67" spans="1:33" s="30" customFormat="1">
      <c r="A67" s="58">
        <f>IF(F67&lt;&gt;"",1+MAX($A$7:A66),"")</f>
        <v>49</v>
      </c>
      <c r="B67" s="59"/>
      <c r="C67" s="60"/>
      <c r="D67" s="100" t="s">
        <v>196</v>
      </c>
      <c r="E67" s="48">
        <v>1</v>
      </c>
      <c r="F67" s="61">
        <v>0</v>
      </c>
      <c r="G67" s="62">
        <f t="shared" si="19"/>
        <v>1</v>
      </c>
      <c r="H67" s="46" t="s">
        <v>61</v>
      </c>
      <c r="I67" s="169">
        <v>0</v>
      </c>
      <c r="J67" s="75">
        <f t="shared" si="20"/>
        <v>0</v>
      </c>
      <c r="K67" s="75">
        <v>0</v>
      </c>
      <c r="L67" s="75">
        <f t="shared" si="21"/>
        <v>0</v>
      </c>
      <c r="M67" s="75">
        <f t="shared" si="22"/>
        <v>0</v>
      </c>
      <c r="N67" s="87">
        <f t="shared" si="23"/>
        <v>0</v>
      </c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</row>
    <row r="68" spans="1:33" s="30" customFormat="1">
      <c r="A68" s="58">
        <f>IF(F68&lt;&gt;"",1+MAX($A$7:A67),"")</f>
        <v>50</v>
      </c>
      <c r="B68" s="59"/>
      <c r="C68" s="60"/>
      <c r="D68" s="100" t="s">
        <v>197</v>
      </c>
      <c r="E68" s="48">
        <v>1</v>
      </c>
      <c r="F68" s="61">
        <v>0</v>
      </c>
      <c r="G68" s="62">
        <f t="shared" si="19"/>
        <v>1</v>
      </c>
      <c r="H68" s="46" t="s">
        <v>61</v>
      </c>
      <c r="I68" s="169">
        <v>0</v>
      </c>
      <c r="J68" s="75">
        <f t="shared" si="20"/>
        <v>0</v>
      </c>
      <c r="K68" s="75">
        <v>0</v>
      </c>
      <c r="L68" s="75">
        <f t="shared" si="21"/>
        <v>0</v>
      </c>
      <c r="M68" s="75">
        <f t="shared" si="22"/>
        <v>0</v>
      </c>
      <c r="N68" s="87">
        <f t="shared" si="23"/>
        <v>0</v>
      </c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</row>
    <row r="69" spans="1:33" s="30" customFormat="1">
      <c r="A69" s="58">
        <f>IF(F69&lt;&gt;"",1+MAX($A$7:A68),"")</f>
        <v>51</v>
      </c>
      <c r="B69" s="59"/>
      <c r="C69" s="60"/>
      <c r="D69" s="100" t="s">
        <v>198</v>
      </c>
      <c r="E69" s="48">
        <v>1</v>
      </c>
      <c r="F69" s="61">
        <v>0</v>
      </c>
      <c r="G69" s="62">
        <f t="shared" si="19"/>
        <v>1</v>
      </c>
      <c r="H69" s="46" t="s">
        <v>61</v>
      </c>
      <c r="I69" s="169">
        <v>0</v>
      </c>
      <c r="J69" s="75">
        <f t="shared" si="20"/>
        <v>0</v>
      </c>
      <c r="K69" s="75">
        <v>0</v>
      </c>
      <c r="L69" s="75">
        <f t="shared" si="21"/>
        <v>0</v>
      </c>
      <c r="M69" s="75">
        <f t="shared" si="22"/>
        <v>0</v>
      </c>
      <c r="N69" s="87">
        <f t="shared" si="23"/>
        <v>0</v>
      </c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</row>
    <row r="70" spans="1:33" s="30" customFormat="1">
      <c r="A70" s="58">
        <f>IF(F70&lt;&gt;"",1+MAX($A$7:A69),"")</f>
        <v>52</v>
      </c>
      <c r="B70" s="59"/>
      <c r="C70" s="60"/>
      <c r="D70" s="100" t="s">
        <v>199</v>
      </c>
      <c r="E70" s="48">
        <v>1</v>
      </c>
      <c r="F70" s="61">
        <v>0</v>
      </c>
      <c r="G70" s="62">
        <f t="shared" si="19"/>
        <v>1</v>
      </c>
      <c r="H70" s="46" t="s">
        <v>61</v>
      </c>
      <c r="I70" s="169">
        <v>0</v>
      </c>
      <c r="J70" s="75">
        <f t="shared" si="20"/>
        <v>0</v>
      </c>
      <c r="K70" s="75">
        <v>0</v>
      </c>
      <c r="L70" s="75">
        <f t="shared" si="21"/>
        <v>0</v>
      </c>
      <c r="M70" s="75">
        <f t="shared" si="22"/>
        <v>0</v>
      </c>
      <c r="N70" s="87">
        <f t="shared" si="23"/>
        <v>0</v>
      </c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</row>
    <row r="71" spans="1:33" s="30" customFormat="1">
      <c r="A71" s="58">
        <f>IF(F71&lt;&gt;"",1+MAX($A$7:A70),"")</f>
        <v>53</v>
      </c>
      <c r="B71" s="59"/>
      <c r="C71" s="60"/>
      <c r="D71" s="100" t="s">
        <v>200</v>
      </c>
      <c r="E71" s="48">
        <v>1</v>
      </c>
      <c r="F71" s="61">
        <v>0</v>
      </c>
      <c r="G71" s="62">
        <f t="shared" si="19"/>
        <v>1</v>
      </c>
      <c r="H71" s="46" t="s">
        <v>61</v>
      </c>
      <c r="I71" s="169">
        <v>0</v>
      </c>
      <c r="J71" s="75">
        <f t="shared" si="20"/>
        <v>0</v>
      </c>
      <c r="K71" s="75">
        <v>0</v>
      </c>
      <c r="L71" s="75">
        <f t="shared" si="21"/>
        <v>0</v>
      </c>
      <c r="M71" s="75">
        <f t="shared" si="22"/>
        <v>0</v>
      </c>
      <c r="N71" s="87">
        <f t="shared" si="23"/>
        <v>0</v>
      </c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</row>
    <row r="72" spans="1:33" s="30" customFormat="1">
      <c r="A72" s="58" t="str">
        <f>IF(F72&lt;&gt;"",1+MAX($A$7:A71),"")</f>
        <v/>
      </c>
      <c r="B72" s="59"/>
      <c r="C72" s="60"/>
      <c r="D72" s="100"/>
      <c r="E72" s="48"/>
      <c r="F72" s="61"/>
      <c r="G72" s="62"/>
      <c r="H72" s="46"/>
      <c r="I72" s="75"/>
      <c r="J72" s="75"/>
      <c r="K72" s="75"/>
      <c r="L72" s="75"/>
      <c r="M72" s="75"/>
      <c r="N72" s="87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</row>
    <row r="73" spans="1:33" s="30" customFormat="1">
      <c r="A73" s="58" t="str">
        <f>IF(F73&lt;&gt;"",1+MAX($A$7:A72),"")</f>
        <v/>
      </c>
      <c r="B73" s="59"/>
      <c r="C73" s="60"/>
      <c r="D73" s="171" t="s">
        <v>94</v>
      </c>
      <c r="E73" s="48"/>
      <c r="F73" s="61"/>
      <c r="G73" s="62"/>
      <c r="H73" s="46"/>
      <c r="I73" s="75"/>
      <c r="J73" s="75"/>
      <c r="K73" s="75"/>
      <c r="L73" s="75"/>
      <c r="M73" s="75"/>
      <c r="N73" s="87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</row>
    <row r="74" spans="1:33" s="30" customFormat="1">
      <c r="A74" s="58">
        <f>IF(F74&lt;&gt;"",1+MAX($A$7:A73),"")</f>
        <v>54</v>
      </c>
      <c r="B74" s="59"/>
      <c r="C74" s="60"/>
      <c r="D74" s="100" t="s">
        <v>95</v>
      </c>
      <c r="E74" s="48">
        <v>1</v>
      </c>
      <c r="F74" s="61">
        <v>0</v>
      </c>
      <c r="G74" s="62">
        <f t="shared" ref="G74:G79" si="24">E74*(1+F74)</f>
        <v>1</v>
      </c>
      <c r="H74" s="46" t="s">
        <v>61</v>
      </c>
      <c r="I74" s="169">
        <v>0</v>
      </c>
      <c r="J74" s="75">
        <f t="shared" ref="J74:J79" si="25">I74*G74</f>
        <v>0</v>
      </c>
      <c r="K74" s="75">
        <v>0</v>
      </c>
      <c r="L74" s="75">
        <f t="shared" ref="L74:L79" si="26">K74*G74</f>
        <v>0</v>
      </c>
      <c r="M74" s="75">
        <f t="shared" ref="M74:M79" si="27">+K74+I74</f>
        <v>0</v>
      </c>
      <c r="N74" s="87">
        <f t="shared" ref="N74:N79" si="28">M74*G74</f>
        <v>0</v>
      </c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</row>
    <row r="75" spans="1:33" s="30" customFormat="1">
      <c r="A75" s="58">
        <f>IF(F75&lt;&gt;"",1+MAX($A$7:A74),"")</f>
        <v>55</v>
      </c>
      <c r="B75" s="59"/>
      <c r="C75" s="60"/>
      <c r="D75" s="100" t="s">
        <v>96</v>
      </c>
      <c r="E75" s="48">
        <v>1</v>
      </c>
      <c r="F75" s="61">
        <v>0</v>
      </c>
      <c r="G75" s="62">
        <f t="shared" si="24"/>
        <v>1</v>
      </c>
      <c r="H75" s="46" t="s">
        <v>61</v>
      </c>
      <c r="I75" s="169">
        <v>0</v>
      </c>
      <c r="J75" s="75">
        <f t="shared" si="25"/>
        <v>0</v>
      </c>
      <c r="K75" s="75">
        <v>0</v>
      </c>
      <c r="L75" s="75">
        <f t="shared" si="26"/>
        <v>0</v>
      </c>
      <c r="M75" s="75">
        <f t="shared" si="27"/>
        <v>0</v>
      </c>
      <c r="N75" s="87">
        <f t="shared" si="28"/>
        <v>0</v>
      </c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</row>
    <row r="76" spans="1:33" s="30" customFormat="1">
      <c r="A76" s="58">
        <f>IF(F76&lt;&gt;"",1+MAX($A$7:A75),"")</f>
        <v>56</v>
      </c>
      <c r="B76" s="59"/>
      <c r="C76" s="60"/>
      <c r="D76" s="100" t="s">
        <v>97</v>
      </c>
      <c r="E76" s="48">
        <v>1</v>
      </c>
      <c r="F76" s="61">
        <v>0</v>
      </c>
      <c r="G76" s="62">
        <f t="shared" si="24"/>
        <v>1</v>
      </c>
      <c r="H76" s="46" t="s">
        <v>61</v>
      </c>
      <c r="I76" s="169">
        <v>0</v>
      </c>
      <c r="J76" s="75">
        <f t="shared" si="25"/>
        <v>0</v>
      </c>
      <c r="K76" s="75">
        <v>0</v>
      </c>
      <c r="L76" s="75">
        <f t="shared" si="26"/>
        <v>0</v>
      </c>
      <c r="M76" s="75">
        <f t="shared" si="27"/>
        <v>0</v>
      </c>
      <c r="N76" s="87">
        <f t="shared" si="28"/>
        <v>0</v>
      </c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</row>
    <row r="77" spans="1:33" s="30" customFormat="1">
      <c r="A77" s="58">
        <f>IF(F77&lt;&gt;"",1+MAX($A$7:A76),"")</f>
        <v>57</v>
      </c>
      <c r="B77" s="59"/>
      <c r="C77" s="60"/>
      <c r="D77" s="100" t="s">
        <v>201</v>
      </c>
      <c r="E77" s="48">
        <v>1</v>
      </c>
      <c r="F77" s="61">
        <v>0</v>
      </c>
      <c r="G77" s="62">
        <f t="shared" si="24"/>
        <v>1</v>
      </c>
      <c r="H77" s="46" t="s">
        <v>61</v>
      </c>
      <c r="I77" s="169">
        <v>0</v>
      </c>
      <c r="J77" s="75">
        <f t="shared" si="25"/>
        <v>0</v>
      </c>
      <c r="K77" s="75">
        <v>0</v>
      </c>
      <c r="L77" s="75">
        <f t="shared" si="26"/>
        <v>0</v>
      </c>
      <c r="M77" s="75">
        <f t="shared" si="27"/>
        <v>0</v>
      </c>
      <c r="N77" s="87">
        <f t="shared" si="28"/>
        <v>0</v>
      </c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</row>
    <row r="78" spans="1:33" s="30" customFormat="1">
      <c r="A78" s="58">
        <f>IF(F78&lt;&gt;"",1+MAX($A$7:A77),"")</f>
        <v>58</v>
      </c>
      <c r="B78" s="59"/>
      <c r="C78" s="60"/>
      <c r="D78" s="100" t="s">
        <v>202</v>
      </c>
      <c r="E78" s="48">
        <v>1</v>
      </c>
      <c r="F78" s="61">
        <v>0</v>
      </c>
      <c r="G78" s="62">
        <f t="shared" si="24"/>
        <v>1</v>
      </c>
      <c r="H78" s="46" t="s">
        <v>61</v>
      </c>
      <c r="I78" s="169">
        <v>0</v>
      </c>
      <c r="J78" s="75">
        <f t="shared" si="25"/>
        <v>0</v>
      </c>
      <c r="K78" s="75">
        <v>0</v>
      </c>
      <c r="L78" s="75">
        <f t="shared" si="26"/>
        <v>0</v>
      </c>
      <c r="M78" s="75">
        <f t="shared" si="27"/>
        <v>0</v>
      </c>
      <c r="N78" s="87">
        <f t="shared" si="28"/>
        <v>0</v>
      </c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</row>
    <row r="79" spans="1:33" s="30" customFormat="1">
      <c r="A79" s="58">
        <f>IF(F79&lt;&gt;"",1+MAX($A$7:A78),"")</f>
        <v>59</v>
      </c>
      <c r="B79" s="59"/>
      <c r="C79" s="60"/>
      <c r="D79" s="100" t="s">
        <v>203</v>
      </c>
      <c r="E79" s="48">
        <v>1</v>
      </c>
      <c r="F79" s="61">
        <v>0</v>
      </c>
      <c r="G79" s="62">
        <f t="shared" si="24"/>
        <v>1</v>
      </c>
      <c r="H79" s="46" t="s">
        <v>61</v>
      </c>
      <c r="I79" s="169">
        <v>0</v>
      </c>
      <c r="J79" s="75">
        <f t="shared" si="25"/>
        <v>0</v>
      </c>
      <c r="K79" s="75">
        <v>0</v>
      </c>
      <c r="L79" s="75">
        <f t="shared" si="26"/>
        <v>0</v>
      </c>
      <c r="M79" s="75">
        <f t="shared" si="27"/>
        <v>0</v>
      </c>
      <c r="N79" s="87">
        <f t="shared" si="28"/>
        <v>0</v>
      </c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</row>
    <row r="80" spans="1:33" s="30" customFormat="1">
      <c r="A80" s="58" t="str">
        <f>IF(F80&lt;&gt;"",1+MAX($A$7:A79),"")</f>
        <v/>
      </c>
      <c r="B80" s="59"/>
      <c r="C80" s="60"/>
      <c r="D80" s="100"/>
      <c r="E80" s="48"/>
      <c r="F80" s="61"/>
      <c r="G80" s="62"/>
      <c r="H80" s="46"/>
      <c r="I80" s="75"/>
      <c r="J80" s="75"/>
      <c r="K80" s="75"/>
      <c r="L80" s="75"/>
      <c r="M80" s="75"/>
      <c r="N80" s="87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</row>
    <row r="81" spans="1:33" s="30" customFormat="1">
      <c r="A81" s="58" t="str">
        <f>IF(F81&lt;&gt;"",1+MAX($A$7:A80),"")</f>
        <v/>
      </c>
      <c r="B81" s="59"/>
      <c r="C81" s="60"/>
      <c r="D81" s="171" t="s">
        <v>101</v>
      </c>
      <c r="E81" s="48"/>
      <c r="F81" s="61"/>
      <c r="G81" s="62"/>
      <c r="H81" s="46"/>
      <c r="I81" s="75"/>
      <c r="J81" s="75"/>
      <c r="K81" s="75"/>
      <c r="L81" s="75"/>
      <c r="M81" s="75"/>
      <c r="N81" s="87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</row>
    <row r="82" spans="1:33" s="30" customFormat="1">
      <c r="A82" s="58">
        <f>IF(F82&lt;&gt;"",1+MAX($A$7:A81),"")</f>
        <v>60</v>
      </c>
      <c r="B82" s="59"/>
      <c r="C82" s="60"/>
      <c r="D82" s="100" t="s">
        <v>102</v>
      </c>
      <c r="E82" s="48">
        <v>8</v>
      </c>
      <c r="F82" s="61">
        <v>0</v>
      </c>
      <c r="G82" s="62">
        <f t="shared" ref="G82:G88" si="29">E82*(1+F82)</f>
        <v>8</v>
      </c>
      <c r="H82" s="46" t="s">
        <v>61</v>
      </c>
      <c r="I82" s="169">
        <v>0</v>
      </c>
      <c r="J82" s="75">
        <f t="shared" ref="J82:J88" si="30">I82*G82</f>
        <v>0</v>
      </c>
      <c r="K82" s="75">
        <v>0</v>
      </c>
      <c r="L82" s="75">
        <f t="shared" ref="L82:L88" si="31">K82*G82</f>
        <v>0</v>
      </c>
      <c r="M82" s="75">
        <f t="shared" ref="M82:M88" si="32">+K82+I82</f>
        <v>0</v>
      </c>
      <c r="N82" s="87">
        <f t="shared" ref="N82:N88" si="33">M82*G82</f>
        <v>0</v>
      </c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</row>
    <row r="83" spans="1:33" s="30" customFormat="1">
      <c r="A83" s="58">
        <f>IF(F83&lt;&gt;"",1+MAX($A$7:A82),"")</f>
        <v>61</v>
      </c>
      <c r="B83" s="59"/>
      <c r="C83" s="60"/>
      <c r="D83" s="100" t="s">
        <v>103</v>
      </c>
      <c r="E83" s="48">
        <v>113</v>
      </c>
      <c r="F83" s="61">
        <v>0</v>
      </c>
      <c r="G83" s="62">
        <f t="shared" si="29"/>
        <v>113</v>
      </c>
      <c r="H83" s="46" t="s">
        <v>61</v>
      </c>
      <c r="I83" s="169">
        <v>0</v>
      </c>
      <c r="J83" s="75">
        <f t="shared" si="30"/>
        <v>0</v>
      </c>
      <c r="K83" s="75">
        <v>0</v>
      </c>
      <c r="L83" s="75">
        <f t="shared" si="31"/>
        <v>0</v>
      </c>
      <c r="M83" s="75">
        <f t="shared" si="32"/>
        <v>0</v>
      </c>
      <c r="N83" s="87">
        <f t="shared" si="33"/>
        <v>0</v>
      </c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</row>
    <row r="84" spans="1:33" s="30" customFormat="1">
      <c r="A84" s="58">
        <f>IF(F84&lt;&gt;"",1+MAX($A$7:A83),"")</f>
        <v>62</v>
      </c>
      <c r="B84" s="59"/>
      <c r="C84" s="60"/>
      <c r="D84" s="100" t="s">
        <v>204</v>
      </c>
      <c r="E84" s="48">
        <v>1</v>
      </c>
      <c r="F84" s="61">
        <v>0</v>
      </c>
      <c r="G84" s="62">
        <f t="shared" si="29"/>
        <v>1</v>
      </c>
      <c r="H84" s="46" t="s">
        <v>61</v>
      </c>
      <c r="I84" s="169">
        <v>0</v>
      </c>
      <c r="J84" s="75">
        <f t="shared" si="30"/>
        <v>0</v>
      </c>
      <c r="K84" s="75">
        <v>0</v>
      </c>
      <c r="L84" s="75">
        <f t="shared" si="31"/>
        <v>0</v>
      </c>
      <c r="M84" s="75">
        <f t="shared" si="32"/>
        <v>0</v>
      </c>
      <c r="N84" s="87">
        <f t="shared" si="33"/>
        <v>0</v>
      </c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</row>
    <row r="85" spans="1:33" s="30" customFormat="1">
      <c r="A85" s="58">
        <f>IF(F85&lt;&gt;"",1+MAX($A$7:A84),"")</f>
        <v>63</v>
      </c>
      <c r="B85" s="59"/>
      <c r="C85" s="60"/>
      <c r="D85" s="100" t="s">
        <v>105</v>
      </c>
      <c r="E85" s="48">
        <v>1</v>
      </c>
      <c r="F85" s="61">
        <v>0</v>
      </c>
      <c r="G85" s="62">
        <f t="shared" si="29"/>
        <v>1</v>
      </c>
      <c r="H85" s="46" t="s">
        <v>61</v>
      </c>
      <c r="I85" s="169">
        <v>0</v>
      </c>
      <c r="J85" s="75">
        <f t="shared" si="30"/>
        <v>0</v>
      </c>
      <c r="K85" s="75">
        <v>0</v>
      </c>
      <c r="L85" s="75">
        <f t="shared" si="31"/>
        <v>0</v>
      </c>
      <c r="M85" s="75">
        <f t="shared" si="32"/>
        <v>0</v>
      </c>
      <c r="N85" s="87">
        <f t="shared" si="33"/>
        <v>0</v>
      </c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</row>
    <row r="86" spans="1:33" s="30" customFormat="1">
      <c r="A86" s="58">
        <f>IF(F86&lt;&gt;"",1+MAX($A$7:A85),"")</f>
        <v>64</v>
      </c>
      <c r="B86" s="59"/>
      <c r="C86" s="60"/>
      <c r="D86" s="100" t="s">
        <v>106</v>
      </c>
      <c r="E86" s="48">
        <v>1</v>
      </c>
      <c r="F86" s="61">
        <v>0</v>
      </c>
      <c r="G86" s="62">
        <f t="shared" si="29"/>
        <v>1</v>
      </c>
      <c r="H86" s="46" t="s">
        <v>61</v>
      </c>
      <c r="I86" s="169">
        <v>0</v>
      </c>
      <c r="J86" s="75">
        <f t="shared" si="30"/>
        <v>0</v>
      </c>
      <c r="K86" s="75">
        <v>0</v>
      </c>
      <c r="L86" s="75">
        <f t="shared" si="31"/>
        <v>0</v>
      </c>
      <c r="M86" s="75">
        <f t="shared" si="32"/>
        <v>0</v>
      </c>
      <c r="N86" s="87">
        <f t="shared" si="33"/>
        <v>0</v>
      </c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</row>
    <row r="87" spans="1:33" s="30" customFormat="1">
      <c r="A87" s="58">
        <f>IF(F87&lt;&gt;"",1+MAX($A$7:A86),"")</f>
        <v>65</v>
      </c>
      <c r="B87" s="59"/>
      <c r="C87" s="60"/>
      <c r="D87" s="100" t="s">
        <v>107</v>
      </c>
      <c r="E87" s="48">
        <v>1</v>
      </c>
      <c r="F87" s="61">
        <v>0</v>
      </c>
      <c r="G87" s="62">
        <f t="shared" si="29"/>
        <v>1</v>
      </c>
      <c r="H87" s="46" t="s">
        <v>61</v>
      </c>
      <c r="I87" s="169">
        <v>0</v>
      </c>
      <c r="J87" s="75">
        <f t="shared" si="30"/>
        <v>0</v>
      </c>
      <c r="K87" s="75">
        <v>0</v>
      </c>
      <c r="L87" s="75">
        <f t="shared" si="31"/>
        <v>0</v>
      </c>
      <c r="M87" s="75">
        <f t="shared" si="32"/>
        <v>0</v>
      </c>
      <c r="N87" s="87">
        <f t="shared" si="33"/>
        <v>0</v>
      </c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</row>
    <row r="88" spans="1:33" s="30" customFormat="1">
      <c r="A88" s="58">
        <f>IF(F88&lt;&gt;"",1+MAX($A$7:A87),"")</f>
        <v>66</v>
      </c>
      <c r="B88" s="59"/>
      <c r="C88" s="60"/>
      <c r="D88" s="100" t="s">
        <v>104</v>
      </c>
      <c r="E88" s="48">
        <v>54</v>
      </c>
      <c r="F88" s="61">
        <v>0</v>
      </c>
      <c r="G88" s="62">
        <f t="shared" si="29"/>
        <v>54</v>
      </c>
      <c r="H88" s="46" t="s">
        <v>61</v>
      </c>
      <c r="I88" s="169">
        <v>0</v>
      </c>
      <c r="J88" s="75">
        <f t="shared" si="30"/>
        <v>0</v>
      </c>
      <c r="K88" s="75">
        <v>0</v>
      </c>
      <c r="L88" s="75">
        <f t="shared" si="31"/>
        <v>0</v>
      </c>
      <c r="M88" s="75">
        <f t="shared" si="32"/>
        <v>0</v>
      </c>
      <c r="N88" s="87">
        <f t="shared" si="33"/>
        <v>0</v>
      </c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</row>
    <row r="89" spans="1:33" s="30" customFormat="1">
      <c r="A89" s="58" t="str">
        <f>IF(F89&lt;&gt;"",1+MAX($A$7:A88),"")</f>
        <v/>
      </c>
      <c r="B89" s="59"/>
      <c r="C89" s="60"/>
      <c r="D89" s="100"/>
      <c r="E89" s="48"/>
      <c r="F89" s="61"/>
      <c r="G89" s="62"/>
      <c r="H89" s="46"/>
      <c r="I89" s="75"/>
      <c r="J89" s="75"/>
      <c r="K89" s="75"/>
      <c r="L89" s="75"/>
      <c r="M89" s="75"/>
      <c r="N89" s="87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</row>
    <row r="90" spans="1:33" s="30" customFormat="1">
      <c r="A90" s="58" t="str">
        <f>IF(F90&lt;&gt;"",1+MAX($A$7:A89),"")</f>
        <v/>
      </c>
      <c r="B90" s="59"/>
      <c r="C90" s="60"/>
      <c r="D90" s="171" t="s">
        <v>108</v>
      </c>
      <c r="E90" s="48"/>
      <c r="F90" s="61"/>
      <c r="G90" s="62"/>
      <c r="H90" s="46"/>
      <c r="I90" s="75"/>
      <c r="J90" s="75"/>
      <c r="K90" s="75"/>
      <c r="L90" s="75"/>
      <c r="M90" s="75"/>
      <c r="N90" s="87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</row>
    <row r="91" spans="1:33" s="30" customFormat="1">
      <c r="A91" s="58">
        <f>IF(F91&lt;&gt;"",1+MAX($A$7:A90),"")</f>
        <v>67</v>
      </c>
      <c r="B91" s="59"/>
      <c r="C91" s="60"/>
      <c r="D91" s="100" t="s">
        <v>109</v>
      </c>
      <c r="E91" s="48">
        <v>3</v>
      </c>
      <c r="F91" s="61">
        <v>0</v>
      </c>
      <c r="G91" s="62">
        <f t="shared" ref="G91:G97" si="34">E91*(1+F91)</f>
        <v>3</v>
      </c>
      <c r="H91" s="46" t="s">
        <v>61</v>
      </c>
      <c r="I91" s="169">
        <v>0</v>
      </c>
      <c r="J91" s="75">
        <f t="shared" ref="J91:J97" si="35">I91*G91</f>
        <v>0</v>
      </c>
      <c r="K91" s="75">
        <v>0</v>
      </c>
      <c r="L91" s="75">
        <f t="shared" ref="L91:L97" si="36">K91*G91</f>
        <v>0</v>
      </c>
      <c r="M91" s="75">
        <f t="shared" ref="M91:M97" si="37">+K91+I91</f>
        <v>0</v>
      </c>
      <c r="N91" s="87">
        <f t="shared" ref="N91:N97" si="38">M91*G91</f>
        <v>0</v>
      </c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</row>
    <row r="92" spans="1:33" s="30" customFormat="1">
      <c r="A92" s="58">
        <f>IF(F92&lt;&gt;"",1+MAX($A$7:A91),"")</f>
        <v>68</v>
      </c>
      <c r="B92" s="59"/>
      <c r="C92" s="60"/>
      <c r="D92" s="100" t="s">
        <v>111</v>
      </c>
      <c r="E92" s="48">
        <v>1</v>
      </c>
      <c r="F92" s="61">
        <v>0</v>
      </c>
      <c r="G92" s="62">
        <f t="shared" si="34"/>
        <v>1</v>
      </c>
      <c r="H92" s="46" t="s">
        <v>61</v>
      </c>
      <c r="I92" s="169">
        <v>0</v>
      </c>
      <c r="J92" s="75">
        <f t="shared" si="35"/>
        <v>0</v>
      </c>
      <c r="K92" s="75">
        <v>0</v>
      </c>
      <c r="L92" s="75">
        <f t="shared" si="36"/>
        <v>0</v>
      </c>
      <c r="M92" s="75">
        <f t="shared" si="37"/>
        <v>0</v>
      </c>
      <c r="N92" s="87">
        <f t="shared" si="38"/>
        <v>0</v>
      </c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</row>
    <row r="93" spans="1:33" s="30" customFormat="1">
      <c r="A93" s="58">
        <f>IF(F93&lt;&gt;"",1+MAX($A$7:A92),"")</f>
        <v>69</v>
      </c>
      <c r="B93" s="59"/>
      <c r="C93" s="60"/>
      <c r="D93" s="100" t="s">
        <v>112</v>
      </c>
      <c r="E93" s="48">
        <v>1</v>
      </c>
      <c r="F93" s="61">
        <v>0</v>
      </c>
      <c r="G93" s="62">
        <f t="shared" si="34"/>
        <v>1</v>
      </c>
      <c r="H93" s="46" t="s">
        <v>61</v>
      </c>
      <c r="I93" s="169">
        <v>0</v>
      </c>
      <c r="J93" s="75">
        <f t="shared" si="35"/>
        <v>0</v>
      </c>
      <c r="K93" s="75">
        <v>0</v>
      </c>
      <c r="L93" s="75">
        <f t="shared" si="36"/>
        <v>0</v>
      </c>
      <c r="M93" s="75">
        <f t="shared" si="37"/>
        <v>0</v>
      </c>
      <c r="N93" s="87">
        <f t="shared" si="38"/>
        <v>0</v>
      </c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</row>
    <row r="94" spans="1:33" s="30" customFormat="1">
      <c r="A94" s="58">
        <f>IF(F94&lt;&gt;"",1+MAX($A$7:A93),"")</f>
        <v>70</v>
      </c>
      <c r="B94" s="59"/>
      <c r="C94" s="60"/>
      <c r="D94" s="100" t="s">
        <v>113</v>
      </c>
      <c r="E94" s="48">
        <v>1</v>
      </c>
      <c r="F94" s="61">
        <v>0</v>
      </c>
      <c r="G94" s="62">
        <f t="shared" si="34"/>
        <v>1</v>
      </c>
      <c r="H94" s="46" t="s">
        <v>61</v>
      </c>
      <c r="I94" s="169">
        <v>0</v>
      </c>
      <c r="J94" s="75">
        <f t="shared" si="35"/>
        <v>0</v>
      </c>
      <c r="K94" s="75">
        <v>0</v>
      </c>
      <c r="L94" s="75">
        <f t="shared" si="36"/>
        <v>0</v>
      </c>
      <c r="M94" s="75">
        <f t="shared" si="37"/>
        <v>0</v>
      </c>
      <c r="N94" s="87">
        <f t="shared" si="38"/>
        <v>0</v>
      </c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</row>
    <row r="95" spans="1:33" s="30" customFormat="1">
      <c r="A95" s="58">
        <f>IF(F95&lt;&gt;"",1+MAX($A$7:A94),"")</f>
        <v>71</v>
      </c>
      <c r="B95" s="59"/>
      <c r="C95" s="60"/>
      <c r="D95" s="100" t="s">
        <v>115</v>
      </c>
      <c r="E95" s="48">
        <v>1</v>
      </c>
      <c r="F95" s="61">
        <v>0</v>
      </c>
      <c r="G95" s="62">
        <f t="shared" si="34"/>
        <v>1</v>
      </c>
      <c r="H95" s="46" t="s">
        <v>61</v>
      </c>
      <c r="I95" s="169">
        <v>0</v>
      </c>
      <c r="J95" s="75">
        <f t="shared" si="35"/>
        <v>0</v>
      </c>
      <c r="K95" s="75">
        <v>0</v>
      </c>
      <c r="L95" s="75">
        <f t="shared" si="36"/>
        <v>0</v>
      </c>
      <c r="M95" s="75">
        <f t="shared" si="37"/>
        <v>0</v>
      </c>
      <c r="N95" s="87">
        <f t="shared" si="38"/>
        <v>0</v>
      </c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</row>
    <row r="96" spans="1:33" s="30" customFormat="1">
      <c r="A96" s="58">
        <f>IF(F96&lt;&gt;"",1+MAX($A$7:A95),"")</f>
        <v>72</v>
      </c>
      <c r="B96" s="59"/>
      <c r="C96" s="60"/>
      <c r="D96" s="100" t="s">
        <v>116</v>
      </c>
      <c r="E96" s="48">
        <v>1</v>
      </c>
      <c r="F96" s="61">
        <v>0</v>
      </c>
      <c r="G96" s="62">
        <f t="shared" si="34"/>
        <v>1</v>
      </c>
      <c r="H96" s="46" t="s">
        <v>61</v>
      </c>
      <c r="I96" s="169">
        <v>0</v>
      </c>
      <c r="J96" s="75">
        <f t="shared" si="35"/>
        <v>0</v>
      </c>
      <c r="K96" s="75">
        <v>0</v>
      </c>
      <c r="L96" s="75">
        <f t="shared" si="36"/>
        <v>0</v>
      </c>
      <c r="M96" s="75">
        <f t="shared" si="37"/>
        <v>0</v>
      </c>
      <c r="N96" s="87">
        <f t="shared" si="38"/>
        <v>0</v>
      </c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</row>
    <row r="97" spans="1:33" s="30" customFormat="1">
      <c r="A97" s="58">
        <f>IF(F97&lt;&gt;"",1+MAX($A$7:A96),"")</f>
        <v>73</v>
      </c>
      <c r="B97" s="59"/>
      <c r="C97" s="60"/>
      <c r="D97" s="100" t="s">
        <v>117</v>
      </c>
      <c r="E97" s="48">
        <v>1</v>
      </c>
      <c r="F97" s="61">
        <v>0</v>
      </c>
      <c r="G97" s="62">
        <f t="shared" si="34"/>
        <v>1</v>
      </c>
      <c r="H97" s="46" t="s">
        <v>61</v>
      </c>
      <c r="I97" s="169">
        <v>0</v>
      </c>
      <c r="J97" s="75">
        <f t="shared" si="35"/>
        <v>0</v>
      </c>
      <c r="K97" s="75">
        <v>0</v>
      </c>
      <c r="L97" s="75">
        <f t="shared" si="36"/>
        <v>0</v>
      </c>
      <c r="M97" s="75">
        <f t="shared" si="37"/>
        <v>0</v>
      </c>
      <c r="N97" s="87">
        <f t="shared" si="38"/>
        <v>0</v>
      </c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</row>
    <row r="98" spans="1:33" s="30" customFormat="1">
      <c r="A98" s="58" t="str">
        <f>IF(F98&lt;&gt;"",1+MAX($A$7:A97),"")</f>
        <v/>
      </c>
      <c r="B98" s="59"/>
      <c r="C98" s="60"/>
      <c r="D98" s="100"/>
      <c r="E98" s="48"/>
      <c r="F98" s="61"/>
      <c r="G98" s="62"/>
      <c r="H98" s="46"/>
      <c r="I98" s="75"/>
      <c r="J98" s="75"/>
      <c r="K98" s="75"/>
      <c r="L98" s="75"/>
      <c r="M98" s="75"/>
      <c r="N98" s="87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</row>
    <row r="99" spans="1:33" s="30" customFormat="1">
      <c r="A99" s="58" t="str">
        <f>IF(F99&lt;&gt;"",1+MAX($A$7:A98),"")</f>
        <v/>
      </c>
      <c r="B99" s="59"/>
      <c r="C99" s="60"/>
      <c r="D99" s="171" t="s">
        <v>118</v>
      </c>
      <c r="E99" s="48"/>
      <c r="F99" s="61"/>
      <c r="G99" s="62"/>
      <c r="H99" s="46"/>
      <c r="I99" s="75"/>
      <c r="J99" s="75"/>
      <c r="K99" s="75"/>
      <c r="L99" s="75"/>
      <c r="M99" s="75"/>
      <c r="N99" s="87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</row>
    <row r="100" spans="1:33" s="30" customFormat="1">
      <c r="A100" s="58" t="str">
        <f>IF(F100&lt;&gt;"",1+MAX($A$7:A99),"")</f>
        <v/>
      </c>
      <c r="B100" s="59"/>
      <c r="C100" s="60"/>
      <c r="D100" s="172" t="s">
        <v>38</v>
      </c>
      <c r="E100" s="48"/>
      <c r="F100" s="61"/>
      <c r="G100" s="62"/>
      <c r="H100" s="46"/>
      <c r="I100" s="75"/>
      <c r="J100" s="75"/>
      <c r="K100" s="75"/>
      <c r="L100" s="75"/>
      <c r="M100" s="75"/>
      <c r="N100" s="87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</row>
    <row r="101" spans="1:33" s="30" customFormat="1">
      <c r="A101" s="58">
        <f>IF(F101&lt;&gt;"",1+MAX($A$7:A100),"")</f>
        <v>74</v>
      </c>
      <c r="B101" s="59"/>
      <c r="C101" s="60"/>
      <c r="D101" s="100" t="s">
        <v>119</v>
      </c>
      <c r="E101" s="48">
        <v>84885</v>
      </c>
      <c r="F101" s="61">
        <v>0.05</v>
      </c>
      <c r="G101" s="62">
        <f t="shared" ref="G101:G105" si="39">E101*(1+F101)</f>
        <v>89129.25</v>
      </c>
      <c r="H101" s="46" t="s">
        <v>40</v>
      </c>
      <c r="I101" s="169">
        <v>0</v>
      </c>
      <c r="J101" s="75">
        <f t="shared" ref="J101:J102" si="40">I101*G101</f>
        <v>0</v>
      </c>
      <c r="K101" s="75">
        <v>0</v>
      </c>
      <c r="L101" s="75">
        <f t="shared" ref="L101:L102" si="41">K101*G101</f>
        <v>0</v>
      </c>
      <c r="M101" s="75">
        <f t="shared" ref="M101:M102" si="42">+K101+I101</f>
        <v>0</v>
      </c>
      <c r="N101" s="87">
        <f>M101*G101</f>
        <v>0</v>
      </c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</row>
    <row r="102" spans="1:33" s="30" customFormat="1">
      <c r="A102" s="58">
        <f>IF(F102&lt;&gt;"",1+MAX($A$7:A101),"")</f>
        <v>75</v>
      </c>
      <c r="B102" s="59"/>
      <c r="C102" s="60"/>
      <c r="D102" s="100" t="s">
        <v>122</v>
      </c>
      <c r="E102" s="48">
        <v>9</v>
      </c>
      <c r="F102" s="61">
        <v>0.05</v>
      </c>
      <c r="G102" s="62">
        <f t="shared" si="39"/>
        <v>9.4500000000000011</v>
      </c>
      <c r="H102" s="46" t="s">
        <v>40</v>
      </c>
      <c r="I102" s="169">
        <v>0</v>
      </c>
      <c r="J102" s="75">
        <f t="shared" si="40"/>
        <v>0</v>
      </c>
      <c r="K102" s="75">
        <v>0</v>
      </c>
      <c r="L102" s="75">
        <f t="shared" si="41"/>
        <v>0</v>
      </c>
      <c r="M102" s="75">
        <f t="shared" si="42"/>
        <v>0</v>
      </c>
      <c r="N102" s="87">
        <f>M102*G102</f>
        <v>0</v>
      </c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</row>
    <row r="103" spans="1:33" s="30" customFormat="1">
      <c r="A103" s="58" t="str">
        <f>IF(F103&lt;&gt;"",1+MAX($A$7:A102),"")</f>
        <v/>
      </c>
      <c r="B103" s="59"/>
      <c r="C103" s="60"/>
      <c r="D103" s="172" t="s">
        <v>48</v>
      </c>
      <c r="E103" s="48"/>
      <c r="F103" s="61"/>
      <c r="G103" s="62"/>
      <c r="H103" s="46"/>
      <c r="I103" s="75"/>
      <c r="J103" s="77"/>
      <c r="K103" s="75"/>
      <c r="L103" s="75"/>
      <c r="M103" s="75"/>
      <c r="N103" s="87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</row>
    <row r="104" spans="1:33" s="30" customFormat="1">
      <c r="A104" s="58">
        <f>IF(F104&lt;&gt;"",1+MAX($A$7:A103),"")</f>
        <v>76</v>
      </c>
      <c r="B104" s="59"/>
      <c r="C104" s="60"/>
      <c r="D104" s="100" t="s">
        <v>124</v>
      </c>
      <c r="E104" s="48">
        <v>3558</v>
      </c>
      <c r="F104" s="61">
        <v>0.05</v>
      </c>
      <c r="G104" s="62">
        <f t="shared" si="39"/>
        <v>3735.9</v>
      </c>
      <c r="H104" s="46" t="s">
        <v>40</v>
      </c>
      <c r="I104" s="169">
        <v>0</v>
      </c>
      <c r="J104" s="75">
        <f t="shared" ref="J104:J105" si="43">I104*G104</f>
        <v>0</v>
      </c>
      <c r="K104" s="75">
        <v>0</v>
      </c>
      <c r="L104" s="75">
        <f t="shared" ref="L104:L105" si="44">K104*G104</f>
        <v>0</v>
      </c>
      <c r="M104" s="75">
        <f t="shared" ref="M104:M105" si="45">+K104+I104</f>
        <v>0</v>
      </c>
      <c r="N104" s="87">
        <f>M104*G104</f>
        <v>0</v>
      </c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</row>
    <row r="105" spans="1:33" s="30" customFormat="1">
      <c r="A105" s="58">
        <f>IF(F105&lt;&gt;"",1+MAX($A$7:A104),"")</f>
        <v>77</v>
      </c>
      <c r="B105" s="59"/>
      <c r="C105" s="60"/>
      <c r="D105" s="100" t="s">
        <v>120</v>
      </c>
      <c r="E105" s="48">
        <v>252721</v>
      </c>
      <c r="F105" s="61">
        <v>0.05</v>
      </c>
      <c r="G105" s="62">
        <f t="shared" si="39"/>
        <v>265357.05</v>
      </c>
      <c r="H105" s="46" t="s">
        <v>40</v>
      </c>
      <c r="I105" s="169">
        <v>0</v>
      </c>
      <c r="J105" s="75">
        <f t="shared" si="43"/>
        <v>0</v>
      </c>
      <c r="K105" s="75">
        <v>0</v>
      </c>
      <c r="L105" s="75">
        <f t="shared" si="44"/>
        <v>0</v>
      </c>
      <c r="M105" s="75">
        <f t="shared" si="45"/>
        <v>0</v>
      </c>
      <c r="N105" s="87">
        <f>M105*G105</f>
        <v>0</v>
      </c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</row>
    <row r="106" spans="1:33" s="30" customFormat="1">
      <c r="A106" s="58" t="str">
        <f>IF(F106&lt;&gt;"",1+MAX($A$7:A105),"")</f>
        <v/>
      </c>
      <c r="B106" s="59"/>
      <c r="C106" s="60"/>
      <c r="D106" s="100"/>
      <c r="E106" s="48"/>
      <c r="F106" s="61"/>
      <c r="G106" s="62"/>
      <c r="H106" s="46"/>
      <c r="I106" s="75"/>
      <c r="J106" s="75"/>
      <c r="K106" s="75"/>
      <c r="L106" s="75"/>
      <c r="M106" s="75"/>
      <c r="N106" s="87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</row>
    <row r="107" spans="1:33" s="30" customFormat="1">
      <c r="A107" s="58" t="str">
        <f>IF(F107&lt;&gt;"",1+MAX($A$7:A106),"")</f>
        <v/>
      </c>
      <c r="B107" s="59"/>
      <c r="C107" s="60"/>
      <c r="D107" s="171" t="s">
        <v>121</v>
      </c>
      <c r="E107" s="48"/>
      <c r="F107" s="61"/>
      <c r="G107" s="62"/>
      <c r="H107" s="46"/>
      <c r="I107" s="75"/>
      <c r="J107" s="77"/>
      <c r="K107" s="75"/>
      <c r="L107" s="75"/>
      <c r="M107" s="75"/>
      <c r="N107" s="87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</row>
    <row r="108" spans="1:33" s="30" customFormat="1">
      <c r="A108" s="58" t="str">
        <f>IF(F108&lt;&gt;"",1+MAX($A$7:A107),"")</f>
        <v/>
      </c>
      <c r="B108" s="59"/>
      <c r="C108" s="60"/>
      <c r="D108" s="172" t="s">
        <v>38</v>
      </c>
      <c r="E108" s="48"/>
      <c r="F108" s="61"/>
      <c r="G108" s="62"/>
      <c r="H108" s="46"/>
      <c r="I108" s="75"/>
      <c r="J108" s="75"/>
      <c r="K108" s="75"/>
      <c r="L108" s="75"/>
      <c r="M108" s="75"/>
      <c r="N108" s="87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</row>
    <row r="109" spans="1:33" s="30" customFormat="1">
      <c r="A109" s="58">
        <f>IF(F109&lt;&gt;"",1+MAX($A$7:A108),"")</f>
        <v>78</v>
      </c>
      <c r="B109" s="59"/>
      <c r="C109" s="60"/>
      <c r="D109" s="100" t="s">
        <v>119</v>
      </c>
      <c r="E109" s="48">
        <v>127923</v>
      </c>
      <c r="F109" s="61">
        <v>0.05</v>
      </c>
      <c r="G109" s="62">
        <f t="shared" ref="G109:G112" si="46">E109*(1+F109)</f>
        <v>134319.15</v>
      </c>
      <c r="H109" s="46" t="s">
        <v>40</v>
      </c>
      <c r="I109" s="169">
        <v>0</v>
      </c>
      <c r="J109" s="75">
        <f t="shared" ref="J109" si="47">I109*G109</f>
        <v>0</v>
      </c>
      <c r="K109" s="75">
        <v>0</v>
      </c>
      <c r="L109" s="75">
        <f t="shared" ref="L109" si="48">K109*G109</f>
        <v>0</v>
      </c>
      <c r="M109" s="75">
        <f t="shared" ref="M109" si="49">+K109+I109</f>
        <v>0</v>
      </c>
      <c r="N109" s="87">
        <f>M109*G109</f>
        <v>0</v>
      </c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</row>
    <row r="110" spans="1:33" s="30" customFormat="1">
      <c r="A110" s="58" t="str">
        <f>IF(F110&lt;&gt;"",1+MAX($A$7:A109),"")</f>
        <v/>
      </c>
      <c r="B110" s="59"/>
      <c r="C110" s="60"/>
      <c r="D110" s="172" t="s">
        <v>48</v>
      </c>
      <c r="E110" s="48"/>
      <c r="F110" s="61"/>
      <c r="G110" s="62"/>
      <c r="H110" s="46"/>
      <c r="I110" s="75"/>
      <c r="J110" s="77"/>
      <c r="K110" s="75"/>
      <c r="L110" s="75"/>
      <c r="M110" s="75"/>
      <c r="N110" s="87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</row>
    <row r="111" spans="1:33" s="30" customFormat="1">
      <c r="A111" s="58">
        <f>IF(F111&lt;&gt;"",1+MAX($A$7:A110),"")</f>
        <v>79</v>
      </c>
      <c r="B111" s="59"/>
      <c r="C111" s="60"/>
      <c r="D111" s="100" t="s">
        <v>124</v>
      </c>
      <c r="E111" s="48">
        <v>11601</v>
      </c>
      <c r="F111" s="61">
        <v>0.05</v>
      </c>
      <c r="G111" s="62">
        <f t="shared" si="46"/>
        <v>12181.050000000001</v>
      </c>
      <c r="H111" s="46" t="s">
        <v>40</v>
      </c>
      <c r="I111" s="169">
        <v>0</v>
      </c>
      <c r="J111" s="75">
        <f t="shared" ref="J111:J112" si="50">I111*G111</f>
        <v>0</v>
      </c>
      <c r="K111" s="75">
        <v>0</v>
      </c>
      <c r="L111" s="75">
        <f t="shared" ref="L111:L112" si="51">K111*G111</f>
        <v>0</v>
      </c>
      <c r="M111" s="75">
        <f t="shared" ref="M111:M112" si="52">+K111+I111</f>
        <v>0</v>
      </c>
      <c r="N111" s="87">
        <f>M111*G111</f>
        <v>0</v>
      </c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</row>
    <row r="112" spans="1:33" s="30" customFormat="1">
      <c r="A112" s="58">
        <f>IF(F112&lt;&gt;"",1+MAX($A$7:A111),"")</f>
        <v>80</v>
      </c>
      <c r="B112" s="59"/>
      <c r="C112" s="60"/>
      <c r="D112" s="100" t="s">
        <v>120</v>
      </c>
      <c r="E112" s="48">
        <v>493197</v>
      </c>
      <c r="F112" s="61">
        <v>0.05</v>
      </c>
      <c r="G112" s="62">
        <f t="shared" si="46"/>
        <v>517856.85000000003</v>
      </c>
      <c r="H112" s="46" t="s">
        <v>40</v>
      </c>
      <c r="I112" s="169">
        <v>0</v>
      </c>
      <c r="J112" s="75">
        <f t="shared" si="50"/>
        <v>0</v>
      </c>
      <c r="K112" s="75">
        <v>0</v>
      </c>
      <c r="L112" s="75">
        <f t="shared" si="51"/>
        <v>0</v>
      </c>
      <c r="M112" s="75">
        <f t="shared" si="52"/>
        <v>0</v>
      </c>
      <c r="N112" s="87">
        <f>M112*G112</f>
        <v>0</v>
      </c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</row>
    <row r="113" spans="1:33" s="30" customFormat="1">
      <c r="A113" s="58" t="str">
        <f>IF(F113&lt;&gt;"",1+MAX($A$7:A112),"")</f>
        <v/>
      </c>
      <c r="B113" s="59"/>
      <c r="C113" s="60"/>
      <c r="D113" s="100"/>
      <c r="E113" s="48"/>
      <c r="F113" s="61"/>
      <c r="G113" s="62"/>
      <c r="H113" s="46"/>
      <c r="I113" s="75"/>
      <c r="J113" s="75"/>
      <c r="K113" s="75"/>
      <c r="L113" s="75"/>
      <c r="M113" s="75"/>
      <c r="N113" s="87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</row>
    <row r="114" spans="1:33" s="30" customFormat="1">
      <c r="A114" s="58" t="str">
        <f>IF(F114&lt;&gt;"",1+MAX($A$7:A113),"")</f>
        <v/>
      </c>
      <c r="B114" s="59"/>
      <c r="C114" s="60"/>
      <c r="D114" s="171" t="s">
        <v>125</v>
      </c>
      <c r="E114" s="48"/>
      <c r="F114" s="61"/>
      <c r="G114" s="62"/>
      <c r="H114" s="46"/>
      <c r="I114" s="75"/>
      <c r="J114" s="77"/>
      <c r="K114" s="75"/>
      <c r="L114" s="75"/>
      <c r="M114" s="75"/>
      <c r="N114" s="87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</row>
    <row r="115" spans="1:33" s="30" customFormat="1" ht="31.2">
      <c r="A115" s="58">
        <f>IF(F115&lt;&gt;"",1+MAX($A$7:A114),"")</f>
        <v>81</v>
      </c>
      <c r="B115" s="59"/>
      <c r="C115" s="60"/>
      <c r="D115" s="100" t="s">
        <v>126</v>
      </c>
      <c r="E115" s="48">
        <v>19</v>
      </c>
      <c r="F115" s="61">
        <v>0</v>
      </c>
      <c r="G115" s="62">
        <f t="shared" ref="G115:G131" si="53">E115*(1+F115)</f>
        <v>19</v>
      </c>
      <c r="H115" s="46" t="s">
        <v>61</v>
      </c>
      <c r="I115" s="169">
        <v>0</v>
      </c>
      <c r="J115" s="75">
        <f t="shared" ref="J115:J131" si="54">I115*G115</f>
        <v>0</v>
      </c>
      <c r="K115" s="75">
        <v>0</v>
      </c>
      <c r="L115" s="75">
        <f t="shared" ref="L115:L131" si="55">K115*G115</f>
        <v>0</v>
      </c>
      <c r="M115" s="75">
        <f t="shared" ref="M115:M131" si="56">+K115+I115</f>
        <v>0</v>
      </c>
      <c r="N115" s="87">
        <f t="shared" ref="N115:N131" si="57">M115*G115</f>
        <v>0</v>
      </c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</row>
    <row r="116" spans="1:33" s="30" customFormat="1" ht="31.2">
      <c r="A116" s="58">
        <f>IF(F116&lt;&gt;"",1+MAX($A$7:A115),"")</f>
        <v>82</v>
      </c>
      <c r="B116" s="59"/>
      <c r="C116" s="60"/>
      <c r="D116" s="100" t="s">
        <v>127</v>
      </c>
      <c r="E116" s="48">
        <v>4</v>
      </c>
      <c r="F116" s="61">
        <v>0</v>
      </c>
      <c r="G116" s="62">
        <f t="shared" si="53"/>
        <v>4</v>
      </c>
      <c r="H116" s="46" t="s">
        <v>61</v>
      </c>
      <c r="I116" s="169">
        <v>0</v>
      </c>
      <c r="J116" s="75">
        <f t="shared" si="54"/>
        <v>0</v>
      </c>
      <c r="K116" s="75">
        <v>0</v>
      </c>
      <c r="L116" s="75">
        <f t="shared" si="55"/>
        <v>0</v>
      </c>
      <c r="M116" s="75">
        <f t="shared" si="56"/>
        <v>0</v>
      </c>
      <c r="N116" s="87">
        <f t="shared" si="57"/>
        <v>0</v>
      </c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</row>
    <row r="117" spans="1:33" s="30" customFormat="1" ht="31.2">
      <c r="A117" s="58">
        <f>IF(F117&lt;&gt;"",1+MAX($A$7:A116),"")</f>
        <v>83</v>
      </c>
      <c r="B117" s="59"/>
      <c r="C117" s="60"/>
      <c r="D117" s="100" t="s">
        <v>129</v>
      </c>
      <c r="E117" s="48">
        <v>51</v>
      </c>
      <c r="F117" s="61">
        <v>0</v>
      </c>
      <c r="G117" s="62">
        <f t="shared" si="53"/>
        <v>51</v>
      </c>
      <c r="H117" s="46" t="s">
        <v>61</v>
      </c>
      <c r="I117" s="169">
        <v>0</v>
      </c>
      <c r="J117" s="75">
        <f t="shared" si="54"/>
        <v>0</v>
      </c>
      <c r="K117" s="75">
        <v>0</v>
      </c>
      <c r="L117" s="75">
        <f t="shared" si="55"/>
        <v>0</v>
      </c>
      <c r="M117" s="75">
        <f t="shared" si="56"/>
        <v>0</v>
      </c>
      <c r="N117" s="87">
        <f t="shared" si="57"/>
        <v>0</v>
      </c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</row>
    <row r="118" spans="1:33" s="30" customFormat="1" ht="31.2">
      <c r="A118" s="58">
        <f>IF(F118&lt;&gt;"",1+MAX($A$7:A117),"")</f>
        <v>84</v>
      </c>
      <c r="B118" s="59"/>
      <c r="C118" s="60"/>
      <c r="D118" s="100" t="s">
        <v>130</v>
      </c>
      <c r="E118" s="48">
        <v>69</v>
      </c>
      <c r="F118" s="61">
        <v>0</v>
      </c>
      <c r="G118" s="62">
        <f t="shared" si="53"/>
        <v>69</v>
      </c>
      <c r="H118" s="46" t="s">
        <v>61</v>
      </c>
      <c r="I118" s="169">
        <v>0</v>
      </c>
      <c r="J118" s="75">
        <f t="shared" si="54"/>
        <v>0</v>
      </c>
      <c r="K118" s="75">
        <v>0</v>
      </c>
      <c r="L118" s="75">
        <f t="shared" si="55"/>
        <v>0</v>
      </c>
      <c r="M118" s="75">
        <f t="shared" si="56"/>
        <v>0</v>
      </c>
      <c r="N118" s="87">
        <f t="shared" si="57"/>
        <v>0</v>
      </c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</row>
    <row r="119" spans="1:33" s="30" customFormat="1" ht="31.2">
      <c r="A119" s="58">
        <f>IF(F119&lt;&gt;"",1+MAX($A$7:A118),"")</f>
        <v>85</v>
      </c>
      <c r="B119" s="59"/>
      <c r="C119" s="60"/>
      <c r="D119" s="100" t="s">
        <v>131</v>
      </c>
      <c r="E119" s="48">
        <v>7</v>
      </c>
      <c r="F119" s="61">
        <v>0</v>
      </c>
      <c r="G119" s="62">
        <f t="shared" si="53"/>
        <v>7</v>
      </c>
      <c r="H119" s="46" t="s">
        <v>61</v>
      </c>
      <c r="I119" s="169">
        <v>0</v>
      </c>
      <c r="J119" s="75">
        <f t="shared" si="54"/>
        <v>0</v>
      </c>
      <c r="K119" s="75">
        <v>0</v>
      </c>
      <c r="L119" s="75">
        <f t="shared" si="55"/>
        <v>0</v>
      </c>
      <c r="M119" s="75">
        <f t="shared" si="56"/>
        <v>0</v>
      </c>
      <c r="N119" s="87">
        <f t="shared" si="57"/>
        <v>0</v>
      </c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</row>
    <row r="120" spans="1:33" s="30" customFormat="1" ht="31.2">
      <c r="A120" s="58">
        <f>IF(F120&lt;&gt;"",1+MAX($A$7:A119),"")</f>
        <v>86</v>
      </c>
      <c r="B120" s="59"/>
      <c r="C120" s="60"/>
      <c r="D120" s="100" t="s">
        <v>132</v>
      </c>
      <c r="E120" s="48">
        <v>1</v>
      </c>
      <c r="F120" s="61">
        <v>0</v>
      </c>
      <c r="G120" s="62">
        <f t="shared" si="53"/>
        <v>1</v>
      </c>
      <c r="H120" s="46" t="s">
        <v>61</v>
      </c>
      <c r="I120" s="169">
        <v>0</v>
      </c>
      <c r="J120" s="75">
        <f t="shared" si="54"/>
        <v>0</v>
      </c>
      <c r="K120" s="75">
        <v>0</v>
      </c>
      <c r="L120" s="75">
        <f t="shared" si="55"/>
        <v>0</v>
      </c>
      <c r="M120" s="75">
        <f t="shared" si="56"/>
        <v>0</v>
      </c>
      <c r="N120" s="87">
        <f t="shared" si="57"/>
        <v>0</v>
      </c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</row>
    <row r="121" spans="1:33" s="30" customFormat="1" ht="31.2">
      <c r="A121" s="58">
        <f>IF(F121&lt;&gt;"",1+MAX($A$7:A120),"")</f>
        <v>87</v>
      </c>
      <c r="B121" s="59"/>
      <c r="C121" s="60"/>
      <c r="D121" s="100" t="s">
        <v>133</v>
      </c>
      <c r="E121" s="48">
        <v>16</v>
      </c>
      <c r="F121" s="61">
        <v>0</v>
      </c>
      <c r="G121" s="62">
        <f t="shared" si="53"/>
        <v>16</v>
      </c>
      <c r="H121" s="46" t="s">
        <v>61</v>
      </c>
      <c r="I121" s="169">
        <v>0</v>
      </c>
      <c r="J121" s="75">
        <f t="shared" si="54"/>
        <v>0</v>
      </c>
      <c r="K121" s="75">
        <v>0</v>
      </c>
      <c r="L121" s="75">
        <f t="shared" si="55"/>
        <v>0</v>
      </c>
      <c r="M121" s="75">
        <f t="shared" si="56"/>
        <v>0</v>
      </c>
      <c r="N121" s="87">
        <f t="shared" si="57"/>
        <v>0</v>
      </c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</row>
    <row r="122" spans="1:33" s="30" customFormat="1" ht="31.2">
      <c r="A122" s="58">
        <f>IF(F122&lt;&gt;"",1+MAX($A$7:A121),"")</f>
        <v>88</v>
      </c>
      <c r="B122" s="59"/>
      <c r="C122" s="60"/>
      <c r="D122" s="100" t="s">
        <v>134</v>
      </c>
      <c r="E122" s="48">
        <v>1</v>
      </c>
      <c r="F122" s="61">
        <v>0</v>
      </c>
      <c r="G122" s="62">
        <f t="shared" si="53"/>
        <v>1</v>
      </c>
      <c r="H122" s="46" t="s">
        <v>61</v>
      </c>
      <c r="I122" s="169">
        <v>0</v>
      </c>
      <c r="J122" s="75">
        <f t="shared" si="54"/>
        <v>0</v>
      </c>
      <c r="K122" s="75">
        <v>0</v>
      </c>
      <c r="L122" s="75">
        <f t="shared" si="55"/>
        <v>0</v>
      </c>
      <c r="M122" s="75">
        <f t="shared" si="56"/>
        <v>0</v>
      </c>
      <c r="N122" s="87">
        <f t="shared" si="57"/>
        <v>0</v>
      </c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</row>
    <row r="123" spans="1:33" s="30" customFormat="1" ht="46.8">
      <c r="A123" s="58">
        <f>IF(F123&lt;&gt;"",1+MAX($A$7:A122),"")</f>
        <v>89</v>
      </c>
      <c r="B123" s="59"/>
      <c r="C123" s="60"/>
      <c r="D123" s="100" t="s">
        <v>136</v>
      </c>
      <c r="E123" s="48">
        <v>16</v>
      </c>
      <c r="F123" s="61">
        <v>0</v>
      </c>
      <c r="G123" s="62">
        <f t="shared" si="53"/>
        <v>16</v>
      </c>
      <c r="H123" s="46" t="s">
        <v>61</v>
      </c>
      <c r="I123" s="169">
        <v>0</v>
      </c>
      <c r="J123" s="75">
        <f t="shared" si="54"/>
        <v>0</v>
      </c>
      <c r="K123" s="75">
        <v>0</v>
      </c>
      <c r="L123" s="75">
        <f t="shared" si="55"/>
        <v>0</v>
      </c>
      <c r="M123" s="75">
        <f t="shared" si="56"/>
        <v>0</v>
      </c>
      <c r="N123" s="87">
        <f t="shared" si="57"/>
        <v>0</v>
      </c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</row>
    <row r="124" spans="1:33" s="30" customFormat="1" ht="46.8">
      <c r="A124" s="58">
        <f>IF(F124&lt;&gt;"",1+MAX($A$7:A123),"")</f>
        <v>90</v>
      </c>
      <c r="B124" s="59"/>
      <c r="C124" s="60"/>
      <c r="D124" s="100" t="s">
        <v>137</v>
      </c>
      <c r="E124" s="48">
        <v>1</v>
      </c>
      <c r="F124" s="61">
        <v>0</v>
      </c>
      <c r="G124" s="62">
        <f t="shared" si="53"/>
        <v>1</v>
      </c>
      <c r="H124" s="46" t="s">
        <v>61</v>
      </c>
      <c r="I124" s="169">
        <v>0</v>
      </c>
      <c r="J124" s="75">
        <f t="shared" si="54"/>
        <v>0</v>
      </c>
      <c r="K124" s="75">
        <v>0</v>
      </c>
      <c r="L124" s="75">
        <f t="shared" si="55"/>
        <v>0</v>
      </c>
      <c r="M124" s="75">
        <f t="shared" si="56"/>
        <v>0</v>
      </c>
      <c r="N124" s="87">
        <f t="shared" si="57"/>
        <v>0</v>
      </c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</row>
    <row r="125" spans="1:33" s="30" customFormat="1" ht="46.8">
      <c r="A125" s="58">
        <f>IF(F125&lt;&gt;"",1+MAX($A$7:A124),"")</f>
        <v>91</v>
      </c>
      <c r="B125" s="59"/>
      <c r="C125" s="60"/>
      <c r="D125" s="100" t="s">
        <v>138</v>
      </c>
      <c r="E125" s="48">
        <v>4</v>
      </c>
      <c r="F125" s="61">
        <v>0</v>
      </c>
      <c r="G125" s="62">
        <f t="shared" si="53"/>
        <v>4</v>
      </c>
      <c r="H125" s="46" t="s">
        <v>61</v>
      </c>
      <c r="I125" s="169">
        <v>0</v>
      </c>
      <c r="J125" s="75">
        <f t="shared" si="54"/>
        <v>0</v>
      </c>
      <c r="K125" s="75">
        <v>0</v>
      </c>
      <c r="L125" s="75">
        <f t="shared" si="55"/>
        <v>0</v>
      </c>
      <c r="M125" s="75">
        <f t="shared" si="56"/>
        <v>0</v>
      </c>
      <c r="N125" s="87">
        <f t="shared" si="57"/>
        <v>0</v>
      </c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</row>
    <row r="126" spans="1:33" s="30" customFormat="1" ht="31.2">
      <c r="A126" s="58">
        <f>IF(F126&lt;&gt;"",1+MAX($A$7:A125),"")</f>
        <v>92</v>
      </c>
      <c r="B126" s="59"/>
      <c r="C126" s="60"/>
      <c r="D126" s="100" t="s">
        <v>139</v>
      </c>
      <c r="E126" s="48">
        <v>3</v>
      </c>
      <c r="F126" s="61">
        <v>0</v>
      </c>
      <c r="G126" s="62">
        <f t="shared" si="53"/>
        <v>3</v>
      </c>
      <c r="H126" s="46" t="s">
        <v>61</v>
      </c>
      <c r="I126" s="169">
        <v>0</v>
      </c>
      <c r="J126" s="75">
        <f t="shared" si="54"/>
        <v>0</v>
      </c>
      <c r="K126" s="75">
        <v>0</v>
      </c>
      <c r="L126" s="75">
        <f t="shared" si="55"/>
        <v>0</v>
      </c>
      <c r="M126" s="75">
        <f t="shared" si="56"/>
        <v>0</v>
      </c>
      <c r="N126" s="87">
        <f t="shared" si="57"/>
        <v>0</v>
      </c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</row>
    <row r="127" spans="1:33" s="30" customFormat="1" ht="31.2">
      <c r="A127" s="58">
        <f>IF(F127&lt;&gt;"",1+MAX($A$7:A126),"")</f>
        <v>93</v>
      </c>
      <c r="B127" s="59"/>
      <c r="C127" s="60"/>
      <c r="D127" s="100" t="s">
        <v>140</v>
      </c>
      <c r="E127" s="48">
        <v>2</v>
      </c>
      <c r="F127" s="61">
        <v>0</v>
      </c>
      <c r="G127" s="62">
        <f t="shared" si="53"/>
        <v>2</v>
      </c>
      <c r="H127" s="46" t="s">
        <v>61</v>
      </c>
      <c r="I127" s="169">
        <v>0</v>
      </c>
      <c r="J127" s="75">
        <f t="shared" si="54"/>
        <v>0</v>
      </c>
      <c r="K127" s="75">
        <v>0</v>
      </c>
      <c r="L127" s="75">
        <f t="shared" si="55"/>
        <v>0</v>
      </c>
      <c r="M127" s="75">
        <f t="shared" si="56"/>
        <v>0</v>
      </c>
      <c r="N127" s="87">
        <f t="shared" si="57"/>
        <v>0</v>
      </c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</row>
    <row r="128" spans="1:33" s="30" customFormat="1">
      <c r="A128" s="58">
        <f>IF(F128&lt;&gt;"",1+MAX($A$7:A127),"")</f>
        <v>94</v>
      </c>
      <c r="B128" s="59"/>
      <c r="C128" s="60"/>
      <c r="D128" s="100" t="s">
        <v>141</v>
      </c>
      <c r="E128" s="48">
        <v>388</v>
      </c>
      <c r="F128" s="61">
        <v>0</v>
      </c>
      <c r="G128" s="62">
        <f t="shared" si="53"/>
        <v>388</v>
      </c>
      <c r="H128" s="46" t="s">
        <v>61</v>
      </c>
      <c r="I128" s="169">
        <v>0</v>
      </c>
      <c r="J128" s="75">
        <f t="shared" si="54"/>
        <v>0</v>
      </c>
      <c r="K128" s="75">
        <v>0</v>
      </c>
      <c r="L128" s="75">
        <f t="shared" si="55"/>
        <v>0</v>
      </c>
      <c r="M128" s="75">
        <f t="shared" si="56"/>
        <v>0</v>
      </c>
      <c r="N128" s="87">
        <f t="shared" si="57"/>
        <v>0</v>
      </c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</row>
    <row r="129" spans="1:33" s="30" customFormat="1" ht="31.2">
      <c r="A129" s="58">
        <f>IF(F129&lt;&gt;"",1+MAX($A$7:A128),"")</f>
        <v>95</v>
      </c>
      <c r="B129" s="59"/>
      <c r="C129" s="60"/>
      <c r="D129" s="100" t="s">
        <v>142</v>
      </c>
      <c r="E129" s="48">
        <v>86</v>
      </c>
      <c r="F129" s="61">
        <v>0</v>
      </c>
      <c r="G129" s="62">
        <f t="shared" si="53"/>
        <v>86</v>
      </c>
      <c r="H129" s="46" t="s">
        <v>61</v>
      </c>
      <c r="I129" s="169">
        <v>0</v>
      </c>
      <c r="J129" s="75">
        <f t="shared" si="54"/>
        <v>0</v>
      </c>
      <c r="K129" s="75">
        <v>0</v>
      </c>
      <c r="L129" s="75">
        <f t="shared" si="55"/>
        <v>0</v>
      </c>
      <c r="M129" s="75">
        <f t="shared" si="56"/>
        <v>0</v>
      </c>
      <c r="N129" s="87">
        <f t="shared" si="57"/>
        <v>0</v>
      </c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</row>
    <row r="130" spans="1:33" s="30" customFormat="1" ht="31.2">
      <c r="A130" s="58">
        <f>IF(F130&lt;&gt;"",1+MAX($A$7:A129),"")</f>
        <v>96</v>
      </c>
      <c r="B130" s="59"/>
      <c r="C130" s="60"/>
      <c r="D130" s="100" t="s">
        <v>143</v>
      </c>
      <c r="E130" s="48">
        <v>55</v>
      </c>
      <c r="F130" s="61">
        <v>0</v>
      </c>
      <c r="G130" s="62">
        <f t="shared" si="53"/>
        <v>55</v>
      </c>
      <c r="H130" s="46" t="s">
        <v>61</v>
      </c>
      <c r="I130" s="169">
        <v>0</v>
      </c>
      <c r="J130" s="75">
        <f t="shared" si="54"/>
        <v>0</v>
      </c>
      <c r="K130" s="75">
        <v>0</v>
      </c>
      <c r="L130" s="75">
        <f t="shared" si="55"/>
        <v>0</v>
      </c>
      <c r="M130" s="75">
        <f t="shared" si="56"/>
        <v>0</v>
      </c>
      <c r="N130" s="87">
        <f t="shared" si="57"/>
        <v>0</v>
      </c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</row>
    <row r="131" spans="1:33" s="30" customFormat="1" ht="31.2">
      <c r="A131" s="58">
        <f>IF(F131&lt;&gt;"",1+MAX($A$7:A130),"")</f>
        <v>97</v>
      </c>
      <c r="B131" s="59"/>
      <c r="C131" s="60"/>
      <c r="D131" s="100" t="s">
        <v>144</v>
      </c>
      <c r="E131" s="48">
        <v>107</v>
      </c>
      <c r="F131" s="61">
        <v>0</v>
      </c>
      <c r="G131" s="62">
        <f t="shared" si="53"/>
        <v>107</v>
      </c>
      <c r="H131" s="46" t="s">
        <v>61</v>
      </c>
      <c r="I131" s="169">
        <v>0</v>
      </c>
      <c r="J131" s="75">
        <f t="shared" si="54"/>
        <v>0</v>
      </c>
      <c r="K131" s="75">
        <v>0</v>
      </c>
      <c r="L131" s="75">
        <f t="shared" si="55"/>
        <v>0</v>
      </c>
      <c r="M131" s="75">
        <f t="shared" si="56"/>
        <v>0</v>
      </c>
      <c r="N131" s="87">
        <f t="shared" si="57"/>
        <v>0</v>
      </c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</row>
    <row r="132" spans="1:33" s="30" customFormat="1">
      <c r="A132" s="58" t="str">
        <f>IF(F132&lt;&gt;"",1+MAX($A$7:A131),"")</f>
        <v/>
      </c>
      <c r="B132" s="59"/>
      <c r="C132" s="60"/>
      <c r="D132" s="100"/>
      <c r="E132" s="48"/>
      <c r="F132" s="61"/>
      <c r="G132" s="62"/>
      <c r="H132" s="46"/>
      <c r="I132" s="75"/>
      <c r="J132" s="75"/>
      <c r="K132" s="75"/>
      <c r="L132" s="75"/>
      <c r="M132" s="75"/>
      <c r="N132" s="87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</row>
    <row r="133" spans="1:33" s="30" customFormat="1">
      <c r="A133" s="58" t="str">
        <f>IF(F133&lt;&gt;"",1+MAX($A$7:A132),"")</f>
        <v/>
      </c>
      <c r="B133" s="59"/>
      <c r="C133" s="60"/>
      <c r="D133" s="171" t="s">
        <v>145</v>
      </c>
      <c r="E133" s="48"/>
      <c r="F133" s="61"/>
      <c r="G133" s="62"/>
      <c r="H133" s="46"/>
      <c r="I133" s="75"/>
      <c r="J133" s="75"/>
      <c r="K133" s="75"/>
      <c r="L133" s="75"/>
      <c r="M133" s="75"/>
      <c r="N133" s="87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</row>
    <row r="134" spans="1:33" s="30" customFormat="1">
      <c r="A134" s="58">
        <f>IF(F134&lt;&gt;"",1+MAX($A$7:A133),"")</f>
        <v>98</v>
      </c>
      <c r="B134" s="59"/>
      <c r="C134" s="60"/>
      <c r="D134" s="100" t="s">
        <v>148</v>
      </c>
      <c r="E134" s="48">
        <v>1</v>
      </c>
      <c r="F134" s="61">
        <v>0</v>
      </c>
      <c r="G134" s="62">
        <f t="shared" ref="G134:G139" si="58">E134*(1+F134)</f>
        <v>1</v>
      </c>
      <c r="H134" s="46" t="s">
        <v>61</v>
      </c>
      <c r="I134" s="169">
        <v>0</v>
      </c>
      <c r="J134" s="75">
        <f t="shared" ref="J134:J139" si="59">I134*G134</f>
        <v>0</v>
      </c>
      <c r="K134" s="75">
        <v>0</v>
      </c>
      <c r="L134" s="75">
        <f t="shared" ref="L134:L139" si="60">K134*G134</f>
        <v>0</v>
      </c>
      <c r="M134" s="75">
        <f t="shared" ref="M134:M139" si="61">+K134+I134</f>
        <v>0</v>
      </c>
      <c r="N134" s="87">
        <f t="shared" ref="N134:N139" si="62">M134*G134</f>
        <v>0</v>
      </c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</row>
    <row r="135" spans="1:33" s="30" customFormat="1">
      <c r="A135" s="58">
        <f>IF(F135&lt;&gt;"",1+MAX($A$7:A134),"")</f>
        <v>99</v>
      </c>
      <c r="B135" s="59"/>
      <c r="C135" s="60"/>
      <c r="D135" s="100" t="s">
        <v>149</v>
      </c>
      <c r="E135" s="48">
        <v>2</v>
      </c>
      <c r="F135" s="61">
        <v>0</v>
      </c>
      <c r="G135" s="62">
        <f t="shared" si="58"/>
        <v>2</v>
      </c>
      <c r="H135" s="46" t="s">
        <v>61</v>
      </c>
      <c r="I135" s="169">
        <v>0</v>
      </c>
      <c r="J135" s="75">
        <f t="shared" si="59"/>
        <v>0</v>
      </c>
      <c r="K135" s="75">
        <v>0</v>
      </c>
      <c r="L135" s="75">
        <f t="shared" si="60"/>
        <v>0</v>
      </c>
      <c r="M135" s="75">
        <f t="shared" si="61"/>
        <v>0</v>
      </c>
      <c r="N135" s="87">
        <f t="shared" si="62"/>
        <v>0</v>
      </c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</row>
    <row r="136" spans="1:33" s="30" customFormat="1">
      <c r="A136" s="58">
        <f>IF(F136&lt;&gt;"",1+MAX($A$7:A135),"")</f>
        <v>100</v>
      </c>
      <c r="B136" s="59"/>
      <c r="C136" s="60"/>
      <c r="D136" s="100" t="s">
        <v>205</v>
      </c>
      <c r="E136" s="48">
        <v>478</v>
      </c>
      <c r="F136" s="61">
        <v>0</v>
      </c>
      <c r="G136" s="62">
        <f t="shared" si="58"/>
        <v>478</v>
      </c>
      <c r="H136" s="46" t="s">
        <v>61</v>
      </c>
      <c r="I136" s="169">
        <v>0</v>
      </c>
      <c r="J136" s="75">
        <f t="shared" si="59"/>
        <v>0</v>
      </c>
      <c r="K136" s="75">
        <v>0</v>
      </c>
      <c r="L136" s="75">
        <f t="shared" si="60"/>
        <v>0</v>
      </c>
      <c r="M136" s="75">
        <f t="shared" si="61"/>
        <v>0</v>
      </c>
      <c r="N136" s="87">
        <f t="shared" si="62"/>
        <v>0</v>
      </c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</row>
    <row r="137" spans="1:33" s="30" customFormat="1">
      <c r="A137" s="58">
        <f>IF(F137&lt;&gt;"",1+MAX($A$7:A136),"")</f>
        <v>101</v>
      </c>
      <c r="B137" s="59"/>
      <c r="C137" s="60"/>
      <c r="D137" s="100" t="s">
        <v>147</v>
      </c>
      <c r="E137" s="48">
        <v>3</v>
      </c>
      <c r="F137" s="61">
        <v>0</v>
      </c>
      <c r="G137" s="62">
        <f t="shared" si="58"/>
        <v>3</v>
      </c>
      <c r="H137" s="46" t="s">
        <v>61</v>
      </c>
      <c r="I137" s="169">
        <v>0</v>
      </c>
      <c r="J137" s="75">
        <f t="shared" si="59"/>
        <v>0</v>
      </c>
      <c r="K137" s="75">
        <v>0</v>
      </c>
      <c r="L137" s="75">
        <f t="shared" si="60"/>
        <v>0</v>
      </c>
      <c r="M137" s="75">
        <f t="shared" si="61"/>
        <v>0</v>
      </c>
      <c r="N137" s="87">
        <f t="shared" si="62"/>
        <v>0</v>
      </c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</row>
    <row r="138" spans="1:33" s="30" customFormat="1">
      <c r="A138" s="58">
        <f>IF(F138&lt;&gt;"",1+MAX($A$7:A137),"")</f>
        <v>102</v>
      </c>
      <c r="B138" s="59"/>
      <c r="C138" s="60"/>
      <c r="D138" s="100" t="s">
        <v>151</v>
      </c>
      <c r="E138" s="48">
        <v>4</v>
      </c>
      <c r="F138" s="61">
        <v>0</v>
      </c>
      <c r="G138" s="62">
        <f t="shared" si="58"/>
        <v>4</v>
      </c>
      <c r="H138" s="46" t="s">
        <v>61</v>
      </c>
      <c r="I138" s="169">
        <v>0</v>
      </c>
      <c r="J138" s="75">
        <f t="shared" si="59"/>
        <v>0</v>
      </c>
      <c r="K138" s="75">
        <v>0</v>
      </c>
      <c r="L138" s="75">
        <f t="shared" si="60"/>
        <v>0</v>
      </c>
      <c r="M138" s="75">
        <f t="shared" si="61"/>
        <v>0</v>
      </c>
      <c r="N138" s="87">
        <f t="shared" si="62"/>
        <v>0</v>
      </c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</row>
    <row r="139" spans="1:33" s="30" customFormat="1">
      <c r="A139" s="58">
        <f>IF(F139&lt;&gt;"",1+MAX($A$7:A138),"")</f>
        <v>103</v>
      </c>
      <c r="B139" s="59"/>
      <c r="C139" s="60"/>
      <c r="D139" s="100" t="s">
        <v>206</v>
      </c>
      <c r="E139" s="48">
        <v>139</v>
      </c>
      <c r="F139" s="61">
        <v>0</v>
      </c>
      <c r="G139" s="62">
        <f t="shared" si="58"/>
        <v>139</v>
      </c>
      <c r="H139" s="46" t="s">
        <v>61</v>
      </c>
      <c r="I139" s="169">
        <v>0</v>
      </c>
      <c r="J139" s="75">
        <f t="shared" si="59"/>
        <v>0</v>
      </c>
      <c r="K139" s="75">
        <v>0</v>
      </c>
      <c r="L139" s="75">
        <f t="shared" si="60"/>
        <v>0</v>
      </c>
      <c r="M139" s="75">
        <f t="shared" si="61"/>
        <v>0</v>
      </c>
      <c r="N139" s="87">
        <f t="shared" si="62"/>
        <v>0</v>
      </c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</row>
    <row r="140" spans="1:33" s="30" customFormat="1">
      <c r="A140" s="58" t="str">
        <f>IF(F140&lt;&gt;"",1+MAX($A$7:A139),"")</f>
        <v/>
      </c>
      <c r="B140" s="59"/>
      <c r="C140" s="60"/>
      <c r="D140" s="100"/>
      <c r="E140" s="48"/>
      <c r="F140" s="61"/>
      <c r="G140" s="62"/>
      <c r="H140" s="46"/>
      <c r="I140" s="75"/>
      <c r="J140" s="77"/>
      <c r="K140" s="75"/>
      <c r="L140" s="75"/>
      <c r="M140" s="75"/>
      <c r="N140" s="87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</row>
    <row r="141" spans="1:33" s="30" customFormat="1">
      <c r="A141" s="58" t="str">
        <f>IF(F141&lt;&gt;"",1+MAX($A$7:A140),"")</f>
        <v/>
      </c>
      <c r="B141" s="59"/>
      <c r="C141" s="60"/>
      <c r="D141" s="171" t="s">
        <v>152</v>
      </c>
      <c r="E141" s="48"/>
      <c r="F141" s="61"/>
      <c r="G141" s="62"/>
      <c r="H141" s="46"/>
      <c r="I141" s="75"/>
      <c r="J141" s="75"/>
      <c r="K141" s="75"/>
      <c r="L141" s="75"/>
      <c r="M141" s="75"/>
      <c r="N141" s="87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</row>
    <row r="142" spans="1:33" s="30" customFormat="1">
      <c r="A142" s="58">
        <f>IF(F142&lt;&gt;"",1+MAX($A$7:A141),"")</f>
        <v>104</v>
      </c>
      <c r="B142" s="59"/>
      <c r="C142" s="60"/>
      <c r="D142" s="100" t="s">
        <v>207</v>
      </c>
      <c r="E142" s="48">
        <v>7</v>
      </c>
      <c r="F142" s="61">
        <v>0</v>
      </c>
      <c r="G142" s="62">
        <f t="shared" ref="G142:G172" si="63">E142*(1+F142)</f>
        <v>7</v>
      </c>
      <c r="H142" s="46" t="s">
        <v>61</v>
      </c>
      <c r="I142" s="169">
        <v>0</v>
      </c>
      <c r="J142" s="75">
        <f t="shared" ref="J142:J172" si="64">I142*G142</f>
        <v>0</v>
      </c>
      <c r="K142" s="75">
        <v>0</v>
      </c>
      <c r="L142" s="75">
        <f t="shared" ref="L142:L172" si="65">K142*G142</f>
        <v>0</v>
      </c>
      <c r="M142" s="75">
        <f t="shared" ref="M142:M172" si="66">+K142+I142</f>
        <v>0</v>
      </c>
      <c r="N142" s="87">
        <f t="shared" ref="N142:N172" si="67">M142*G142</f>
        <v>0</v>
      </c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</row>
    <row r="143" spans="1:33" s="30" customFormat="1">
      <c r="A143" s="58">
        <f>IF(F143&lt;&gt;"",1+MAX($A$7:A142),"")</f>
        <v>105</v>
      </c>
      <c r="B143" s="59"/>
      <c r="C143" s="60"/>
      <c r="D143" s="100" t="s">
        <v>208</v>
      </c>
      <c r="E143" s="48">
        <v>18</v>
      </c>
      <c r="F143" s="61">
        <v>0</v>
      </c>
      <c r="G143" s="62">
        <f t="shared" si="63"/>
        <v>18</v>
      </c>
      <c r="H143" s="46" t="s">
        <v>61</v>
      </c>
      <c r="I143" s="169">
        <v>0</v>
      </c>
      <c r="J143" s="75">
        <f t="shared" si="64"/>
        <v>0</v>
      </c>
      <c r="K143" s="75">
        <v>0</v>
      </c>
      <c r="L143" s="75">
        <f t="shared" si="65"/>
        <v>0</v>
      </c>
      <c r="M143" s="75">
        <f t="shared" si="66"/>
        <v>0</v>
      </c>
      <c r="N143" s="87">
        <f t="shared" si="67"/>
        <v>0</v>
      </c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</row>
    <row r="144" spans="1:33" s="30" customFormat="1">
      <c r="A144" s="58">
        <f>IF(F144&lt;&gt;"",1+MAX($A$7:A143),"")</f>
        <v>106</v>
      </c>
      <c r="B144" s="59"/>
      <c r="C144" s="60"/>
      <c r="D144" s="100" t="s">
        <v>209</v>
      </c>
      <c r="E144" s="48">
        <v>5</v>
      </c>
      <c r="F144" s="61">
        <v>0</v>
      </c>
      <c r="G144" s="62">
        <f t="shared" si="63"/>
        <v>5</v>
      </c>
      <c r="H144" s="46" t="s">
        <v>61</v>
      </c>
      <c r="I144" s="169">
        <v>0</v>
      </c>
      <c r="J144" s="75">
        <f t="shared" si="64"/>
        <v>0</v>
      </c>
      <c r="K144" s="75">
        <v>0</v>
      </c>
      <c r="L144" s="75">
        <f t="shared" si="65"/>
        <v>0</v>
      </c>
      <c r="M144" s="75">
        <f t="shared" si="66"/>
        <v>0</v>
      </c>
      <c r="N144" s="87">
        <f t="shared" si="67"/>
        <v>0</v>
      </c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</row>
    <row r="145" spans="1:33" s="30" customFormat="1">
      <c r="A145" s="58">
        <f>IF(F145&lt;&gt;"",1+MAX($A$7:A144),"")</f>
        <v>107</v>
      </c>
      <c r="B145" s="59"/>
      <c r="C145" s="60"/>
      <c r="D145" s="100" t="s">
        <v>210</v>
      </c>
      <c r="E145" s="48">
        <v>32</v>
      </c>
      <c r="F145" s="61">
        <v>0</v>
      </c>
      <c r="G145" s="62">
        <f t="shared" si="63"/>
        <v>32</v>
      </c>
      <c r="H145" s="46" t="s">
        <v>61</v>
      </c>
      <c r="I145" s="169">
        <v>0</v>
      </c>
      <c r="J145" s="75">
        <f t="shared" si="64"/>
        <v>0</v>
      </c>
      <c r="K145" s="75">
        <v>0</v>
      </c>
      <c r="L145" s="75">
        <f t="shared" si="65"/>
        <v>0</v>
      </c>
      <c r="M145" s="75">
        <f t="shared" si="66"/>
        <v>0</v>
      </c>
      <c r="N145" s="87">
        <f t="shared" si="67"/>
        <v>0</v>
      </c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</row>
    <row r="146" spans="1:33" s="30" customFormat="1">
      <c r="A146" s="58">
        <f>IF(F146&lt;&gt;"",1+MAX($A$7:A145),"")</f>
        <v>108</v>
      </c>
      <c r="B146" s="59"/>
      <c r="C146" s="60"/>
      <c r="D146" s="100" t="s">
        <v>211</v>
      </c>
      <c r="E146" s="48">
        <v>1</v>
      </c>
      <c r="F146" s="61">
        <v>0</v>
      </c>
      <c r="G146" s="62">
        <f t="shared" si="63"/>
        <v>1</v>
      </c>
      <c r="H146" s="46" t="s">
        <v>61</v>
      </c>
      <c r="I146" s="169">
        <v>0</v>
      </c>
      <c r="J146" s="75">
        <f t="shared" si="64"/>
        <v>0</v>
      </c>
      <c r="K146" s="75">
        <v>0</v>
      </c>
      <c r="L146" s="75">
        <f t="shared" si="65"/>
        <v>0</v>
      </c>
      <c r="M146" s="75">
        <f t="shared" si="66"/>
        <v>0</v>
      </c>
      <c r="N146" s="87">
        <f t="shared" si="67"/>
        <v>0</v>
      </c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</row>
    <row r="147" spans="1:33" s="30" customFormat="1">
      <c r="A147" s="58">
        <f>IF(F147&lt;&gt;"",1+MAX($A$7:A146),"")</f>
        <v>109</v>
      </c>
      <c r="B147" s="59"/>
      <c r="C147" s="60"/>
      <c r="D147" s="100" t="s">
        <v>212</v>
      </c>
      <c r="E147" s="48">
        <v>27</v>
      </c>
      <c r="F147" s="61">
        <v>0</v>
      </c>
      <c r="G147" s="62">
        <f t="shared" si="63"/>
        <v>27</v>
      </c>
      <c r="H147" s="46" t="s">
        <v>61</v>
      </c>
      <c r="I147" s="169">
        <v>0</v>
      </c>
      <c r="J147" s="75">
        <f t="shared" si="64"/>
        <v>0</v>
      </c>
      <c r="K147" s="75">
        <v>0</v>
      </c>
      <c r="L147" s="75">
        <f t="shared" si="65"/>
        <v>0</v>
      </c>
      <c r="M147" s="75">
        <f t="shared" si="66"/>
        <v>0</v>
      </c>
      <c r="N147" s="87">
        <f t="shared" si="67"/>
        <v>0</v>
      </c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</row>
    <row r="148" spans="1:33" s="30" customFormat="1">
      <c r="A148" s="58">
        <f>IF(F148&lt;&gt;"",1+MAX($A$7:A147),"")</f>
        <v>110</v>
      </c>
      <c r="B148" s="59"/>
      <c r="C148" s="60"/>
      <c r="D148" s="100" t="s">
        <v>155</v>
      </c>
      <c r="E148" s="48">
        <v>7</v>
      </c>
      <c r="F148" s="61">
        <v>0</v>
      </c>
      <c r="G148" s="62">
        <f t="shared" si="63"/>
        <v>7</v>
      </c>
      <c r="H148" s="46" t="s">
        <v>61</v>
      </c>
      <c r="I148" s="169">
        <v>0</v>
      </c>
      <c r="J148" s="75">
        <f t="shared" si="64"/>
        <v>0</v>
      </c>
      <c r="K148" s="75">
        <v>0</v>
      </c>
      <c r="L148" s="75">
        <f t="shared" si="65"/>
        <v>0</v>
      </c>
      <c r="M148" s="75">
        <f t="shared" si="66"/>
        <v>0</v>
      </c>
      <c r="N148" s="87">
        <f t="shared" si="67"/>
        <v>0</v>
      </c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</row>
    <row r="149" spans="1:33" s="30" customFormat="1">
      <c r="A149" s="58">
        <f>IF(F149&lt;&gt;"",1+MAX($A$7:A148),"")</f>
        <v>111</v>
      </c>
      <c r="B149" s="59"/>
      <c r="C149" s="60"/>
      <c r="D149" s="100" t="s">
        <v>213</v>
      </c>
      <c r="E149" s="48">
        <v>4</v>
      </c>
      <c r="F149" s="61">
        <v>0</v>
      </c>
      <c r="G149" s="62">
        <f t="shared" si="63"/>
        <v>4</v>
      </c>
      <c r="H149" s="46" t="s">
        <v>61</v>
      </c>
      <c r="I149" s="169">
        <v>0</v>
      </c>
      <c r="J149" s="75">
        <f t="shared" si="64"/>
        <v>0</v>
      </c>
      <c r="K149" s="75">
        <v>0</v>
      </c>
      <c r="L149" s="75">
        <f t="shared" si="65"/>
        <v>0</v>
      </c>
      <c r="M149" s="75">
        <f t="shared" si="66"/>
        <v>0</v>
      </c>
      <c r="N149" s="87">
        <f t="shared" si="67"/>
        <v>0</v>
      </c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</row>
    <row r="150" spans="1:33" s="30" customFormat="1">
      <c r="A150" s="58">
        <f>IF(F150&lt;&gt;"",1+MAX($A$7:A149),"")</f>
        <v>112</v>
      </c>
      <c r="B150" s="59"/>
      <c r="C150" s="60"/>
      <c r="D150" s="100" t="s">
        <v>157</v>
      </c>
      <c r="E150" s="48">
        <v>67</v>
      </c>
      <c r="F150" s="61">
        <v>0</v>
      </c>
      <c r="G150" s="62">
        <f t="shared" si="63"/>
        <v>67</v>
      </c>
      <c r="H150" s="46" t="s">
        <v>61</v>
      </c>
      <c r="I150" s="169">
        <v>0</v>
      </c>
      <c r="J150" s="75">
        <f t="shared" si="64"/>
        <v>0</v>
      </c>
      <c r="K150" s="75">
        <v>0</v>
      </c>
      <c r="L150" s="75">
        <f t="shared" si="65"/>
        <v>0</v>
      </c>
      <c r="M150" s="75">
        <f t="shared" si="66"/>
        <v>0</v>
      </c>
      <c r="N150" s="87">
        <f t="shared" si="67"/>
        <v>0</v>
      </c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</row>
    <row r="151" spans="1:33" s="30" customFormat="1">
      <c r="A151" s="58">
        <f>IF(F151&lt;&gt;"",1+MAX($A$7:A150),"")</f>
        <v>113</v>
      </c>
      <c r="B151" s="59"/>
      <c r="C151" s="60"/>
      <c r="D151" s="100" t="s">
        <v>214</v>
      </c>
      <c r="E151" s="48">
        <v>2</v>
      </c>
      <c r="F151" s="61">
        <v>0</v>
      </c>
      <c r="G151" s="62">
        <f t="shared" si="63"/>
        <v>2</v>
      </c>
      <c r="H151" s="46" t="s">
        <v>61</v>
      </c>
      <c r="I151" s="169">
        <v>0</v>
      </c>
      <c r="J151" s="75">
        <f t="shared" si="64"/>
        <v>0</v>
      </c>
      <c r="K151" s="75">
        <v>0</v>
      </c>
      <c r="L151" s="75">
        <f t="shared" si="65"/>
        <v>0</v>
      </c>
      <c r="M151" s="75">
        <f t="shared" si="66"/>
        <v>0</v>
      </c>
      <c r="N151" s="87">
        <f t="shared" si="67"/>
        <v>0</v>
      </c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</row>
    <row r="152" spans="1:33" s="30" customFormat="1">
      <c r="A152" s="58">
        <f>IF(F152&lt;&gt;"",1+MAX($A$7:A151),"")</f>
        <v>114</v>
      </c>
      <c r="B152" s="59"/>
      <c r="C152" s="60"/>
      <c r="D152" s="100" t="s">
        <v>215</v>
      </c>
      <c r="E152" s="48">
        <v>4</v>
      </c>
      <c r="F152" s="61">
        <v>0</v>
      </c>
      <c r="G152" s="62">
        <f t="shared" si="63"/>
        <v>4</v>
      </c>
      <c r="H152" s="46" t="s">
        <v>61</v>
      </c>
      <c r="I152" s="169">
        <v>0</v>
      </c>
      <c r="J152" s="75">
        <f t="shared" si="64"/>
        <v>0</v>
      </c>
      <c r="K152" s="75">
        <v>0</v>
      </c>
      <c r="L152" s="75">
        <f t="shared" si="65"/>
        <v>0</v>
      </c>
      <c r="M152" s="75">
        <f t="shared" si="66"/>
        <v>0</v>
      </c>
      <c r="N152" s="87">
        <f t="shared" si="67"/>
        <v>0</v>
      </c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</row>
    <row r="153" spans="1:33" s="30" customFormat="1">
      <c r="A153" s="58">
        <f>IF(F153&lt;&gt;"",1+MAX($A$7:A152),"")</f>
        <v>115</v>
      </c>
      <c r="B153" s="59"/>
      <c r="C153" s="60"/>
      <c r="D153" s="100" t="s">
        <v>158</v>
      </c>
      <c r="E153" s="48">
        <v>1</v>
      </c>
      <c r="F153" s="61">
        <v>0</v>
      </c>
      <c r="G153" s="62">
        <f t="shared" si="63"/>
        <v>1</v>
      </c>
      <c r="H153" s="46" t="s">
        <v>61</v>
      </c>
      <c r="I153" s="169">
        <v>0</v>
      </c>
      <c r="J153" s="75">
        <f t="shared" si="64"/>
        <v>0</v>
      </c>
      <c r="K153" s="75">
        <v>0</v>
      </c>
      <c r="L153" s="75">
        <f t="shared" si="65"/>
        <v>0</v>
      </c>
      <c r="M153" s="75">
        <f t="shared" si="66"/>
        <v>0</v>
      </c>
      <c r="N153" s="87">
        <f t="shared" si="67"/>
        <v>0</v>
      </c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</row>
    <row r="154" spans="1:33" s="30" customFormat="1">
      <c r="A154" s="58">
        <f>IF(F154&lt;&gt;"",1+MAX($A$7:A153),"")</f>
        <v>116</v>
      </c>
      <c r="B154" s="59"/>
      <c r="C154" s="60"/>
      <c r="D154" s="100" t="s">
        <v>216</v>
      </c>
      <c r="E154" s="48">
        <v>69</v>
      </c>
      <c r="F154" s="61">
        <v>0</v>
      </c>
      <c r="G154" s="62">
        <f t="shared" si="63"/>
        <v>69</v>
      </c>
      <c r="H154" s="46" t="s">
        <v>61</v>
      </c>
      <c r="I154" s="169">
        <v>0</v>
      </c>
      <c r="J154" s="75">
        <f t="shared" si="64"/>
        <v>0</v>
      </c>
      <c r="K154" s="75">
        <v>0</v>
      </c>
      <c r="L154" s="75">
        <f t="shared" si="65"/>
        <v>0</v>
      </c>
      <c r="M154" s="75">
        <f t="shared" si="66"/>
        <v>0</v>
      </c>
      <c r="N154" s="87">
        <f t="shared" si="67"/>
        <v>0</v>
      </c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</row>
    <row r="155" spans="1:33" s="30" customFormat="1">
      <c r="A155" s="58">
        <f>IF(F155&lt;&gt;"",1+MAX($A$7:A154),"")</f>
        <v>117</v>
      </c>
      <c r="B155" s="59"/>
      <c r="C155" s="60"/>
      <c r="D155" s="100" t="s">
        <v>217</v>
      </c>
      <c r="E155" s="48">
        <v>19</v>
      </c>
      <c r="F155" s="61">
        <v>0</v>
      </c>
      <c r="G155" s="62">
        <f t="shared" si="63"/>
        <v>19</v>
      </c>
      <c r="H155" s="46" t="s">
        <v>61</v>
      </c>
      <c r="I155" s="169">
        <v>0</v>
      </c>
      <c r="J155" s="75">
        <f t="shared" si="64"/>
        <v>0</v>
      </c>
      <c r="K155" s="75">
        <v>0</v>
      </c>
      <c r="L155" s="75">
        <f t="shared" si="65"/>
        <v>0</v>
      </c>
      <c r="M155" s="75">
        <f t="shared" si="66"/>
        <v>0</v>
      </c>
      <c r="N155" s="87">
        <f t="shared" si="67"/>
        <v>0</v>
      </c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</row>
    <row r="156" spans="1:33" s="30" customFormat="1">
      <c r="A156" s="58">
        <f>IF(F156&lt;&gt;"",1+MAX($A$7:A155),"")</f>
        <v>118</v>
      </c>
      <c r="B156" s="59"/>
      <c r="C156" s="60"/>
      <c r="D156" s="100" t="s">
        <v>218</v>
      </c>
      <c r="E156" s="48">
        <v>8</v>
      </c>
      <c r="F156" s="61">
        <v>0</v>
      </c>
      <c r="G156" s="62">
        <f t="shared" si="63"/>
        <v>8</v>
      </c>
      <c r="H156" s="46" t="s">
        <v>61</v>
      </c>
      <c r="I156" s="169">
        <v>0</v>
      </c>
      <c r="J156" s="75">
        <f t="shared" si="64"/>
        <v>0</v>
      </c>
      <c r="K156" s="75">
        <v>0</v>
      </c>
      <c r="L156" s="75">
        <f t="shared" si="65"/>
        <v>0</v>
      </c>
      <c r="M156" s="75">
        <f t="shared" si="66"/>
        <v>0</v>
      </c>
      <c r="N156" s="87">
        <f t="shared" si="67"/>
        <v>0</v>
      </c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</row>
    <row r="157" spans="1:33" s="30" customFormat="1">
      <c r="A157" s="58">
        <f>IF(F157&lt;&gt;"",1+MAX($A$7:A156),"")</f>
        <v>119</v>
      </c>
      <c r="B157" s="59"/>
      <c r="C157" s="60"/>
      <c r="D157" s="100" t="s">
        <v>207</v>
      </c>
      <c r="E157" s="48">
        <v>1</v>
      </c>
      <c r="F157" s="61">
        <v>0</v>
      </c>
      <c r="G157" s="62">
        <f t="shared" si="63"/>
        <v>1</v>
      </c>
      <c r="H157" s="46" t="s">
        <v>61</v>
      </c>
      <c r="I157" s="169">
        <v>0</v>
      </c>
      <c r="J157" s="75">
        <f t="shared" si="64"/>
        <v>0</v>
      </c>
      <c r="K157" s="75">
        <v>0</v>
      </c>
      <c r="L157" s="75">
        <f t="shared" si="65"/>
        <v>0</v>
      </c>
      <c r="M157" s="75">
        <f t="shared" si="66"/>
        <v>0</v>
      </c>
      <c r="N157" s="87">
        <f t="shared" si="67"/>
        <v>0</v>
      </c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</row>
    <row r="158" spans="1:33" s="30" customFormat="1">
      <c r="A158" s="58">
        <f>IF(F158&lt;&gt;"",1+MAX($A$7:A157),"")</f>
        <v>120</v>
      </c>
      <c r="B158" s="59"/>
      <c r="C158" s="60"/>
      <c r="D158" s="100" t="s">
        <v>208</v>
      </c>
      <c r="E158" s="48">
        <v>9</v>
      </c>
      <c r="F158" s="61">
        <v>0</v>
      </c>
      <c r="G158" s="62">
        <f t="shared" si="63"/>
        <v>9</v>
      </c>
      <c r="H158" s="46" t="s">
        <v>61</v>
      </c>
      <c r="I158" s="169">
        <v>0</v>
      </c>
      <c r="J158" s="75">
        <f t="shared" si="64"/>
        <v>0</v>
      </c>
      <c r="K158" s="75">
        <v>0</v>
      </c>
      <c r="L158" s="75">
        <f t="shared" si="65"/>
        <v>0</v>
      </c>
      <c r="M158" s="75">
        <f t="shared" si="66"/>
        <v>0</v>
      </c>
      <c r="N158" s="87">
        <f t="shared" si="67"/>
        <v>0</v>
      </c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</row>
    <row r="159" spans="1:33" s="30" customFormat="1">
      <c r="A159" s="58">
        <f>IF(F159&lt;&gt;"",1+MAX($A$7:A158),"")</f>
        <v>121</v>
      </c>
      <c r="B159" s="59"/>
      <c r="C159" s="60"/>
      <c r="D159" s="100" t="s">
        <v>211</v>
      </c>
      <c r="E159" s="48">
        <v>1</v>
      </c>
      <c r="F159" s="61">
        <v>0</v>
      </c>
      <c r="G159" s="62">
        <f t="shared" si="63"/>
        <v>1</v>
      </c>
      <c r="H159" s="46" t="s">
        <v>61</v>
      </c>
      <c r="I159" s="169">
        <v>0</v>
      </c>
      <c r="J159" s="75">
        <f t="shared" si="64"/>
        <v>0</v>
      </c>
      <c r="K159" s="75">
        <v>0</v>
      </c>
      <c r="L159" s="75">
        <f t="shared" si="65"/>
        <v>0</v>
      </c>
      <c r="M159" s="75">
        <f t="shared" si="66"/>
        <v>0</v>
      </c>
      <c r="N159" s="87">
        <f t="shared" si="67"/>
        <v>0</v>
      </c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</row>
    <row r="160" spans="1:33" s="30" customFormat="1">
      <c r="A160" s="58">
        <f>IF(F160&lt;&gt;"",1+MAX($A$7:A159),"")</f>
        <v>122</v>
      </c>
      <c r="B160" s="59"/>
      <c r="C160" s="60"/>
      <c r="D160" s="100" t="s">
        <v>212</v>
      </c>
      <c r="E160" s="48">
        <v>11</v>
      </c>
      <c r="F160" s="61">
        <v>0</v>
      </c>
      <c r="G160" s="62">
        <f t="shared" si="63"/>
        <v>11</v>
      </c>
      <c r="H160" s="46" t="s">
        <v>61</v>
      </c>
      <c r="I160" s="169">
        <v>0</v>
      </c>
      <c r="J160" s="75">
        <f t="shared" si="64"/>
        <v>0</v>
      </c>
      <c r="K160" s="75">
        <v>0</v>
      </c>
      <c r="L160" s="75">
        <f t="shared" si="65"/>
        <v>0</v>
      </c>
      <c r="M160" s="75">
        <f t="shared" si="66"/>
        <v>0</v>
      </c>
      <c r="N160" s="87">
        <f t="shared" si="67"/>
        <v>0</v>
      </c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</row>
    <row r="161" spans="1:33" s="30" customFormat="1">
      <c r="A161" s="58">
        <f>IF(F161&lt;&gt;"",1+MAX($A$7:A160),"")</f>
        <v>123</v>
      </c>
      <c r="B161" s="59"/>
      <c r="C161" s="60"/>
      <c r="D161" s="100" t="s">
        <v>155</v>
      </c>
      <c r="E161" s="48">
        <v>2</v>
      </c>
      <c r="F161" s="61">
        <v>0</v>
      </c>
      <c r="G161" s="62">
        <f t="shared" si="63"/>
        <v>2</v>
      </c>
      <c r="H161" s="46" t="s">
        <v>61</v>
      </c>
      <c r="I161" s="169">
        <v>0</v>
      </c>
      <c r="J161" s="75">
        <f t="shared" si="64"/>
        <v>0</v>
      </c>
      <c r="K161" s="75">
        <v>0</v>
      </c>
      <c r="L161" s="75">
        <f t="shared" si="65"/>
        <v>0</v>
      </c>
      <c r="M161" s="75">
        <f t="shared" si="66"/>
        <v>0</v>
      </c>
      <c r="N161" s="87">
        <f t="shared" si="67"/>
        <v>0</v>
      </c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</row>
    <row r="162" spans="1:33" s="30" customFormat="1">
      <c r="A162" s="58">
        <f>IF(F162&lt;&gt;"",1+MAX($A$7:A161),"")</f>
        <v>124</v>
      </c>
      <c r="B162" s="59"/>
      <c r="C162" s="60"/>
      <c r="D162" s="100" t="s">
        <v>155</v>
      </c>
      <c r="E162" s="48">
        <v>2</v>
      </c>
      <c r="F162" s="61">
        <v>0</v>
      </c>
      <c r="G162" s="62">
        <f t="shared" si="63"/>
        <v>2</v>
      </c>
      <c r="H162" s="46" t="s">
        <v>61</v>
      </c>
      <c r="I162" s="169">
        <v>0</v>
      </c>
      <c r="J162" s="75">
        <f t="shared" si="64"/>
        <v>0</v>
      </c>
      <c r="K162" s="75">
        <v>0</v>
      </c>
      <c r="L162" s="75">
        <f t="shared" si="65"/>
        <v>0</v>
      </c>
      <c r="M162" s="75">
        <f t="shared" si="66"/>
        <v>0</v>
      </c>
      <c r="N162" s="87">
        <f t="shared" si="67"/>
        <v>0</v>
      </c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</row>
    <row r="163" spans="1:33" s="30" customFormat="1">
      <c r="A163" s="58">
        <f>IF(F163&lt;&gt;"",1+MAX($A$7:A162),"")</f>
        <v>125</v>
      </c>
      <c r="B163" s="59"/>
      <c r="C163" s="60"/>
      <c r="D163" s="100" t="s">
        <v>219</v>
      </c>
      <c r="E163" s="48">
        <v>4</v>
      </c>
      <c r="F163" s="61">
        <v>0</v>
      </c>
      <c r="G163" s="62">
        <f t="shared" si="63"/>
        <v>4</v>
      </c>
      <c r="H163" s="46" t="s">
        <v>61</v>
      </c>
      <c r="I163" s="169">
        <v>0</v>
      </c>
      <c r="J163" s="75">
        <f t="shared" si="64"/>
        <v>0</v>
      </c>
      <c r="K163" s="75">
        <v>0</v>
      </c>
      <c r="L163" s="75">
        <f t="shared" si="65"/>
        <v>0</v>
      </c>
      <c r="M163" s="75">
        <f t="shared" si="66"/>
        <v>0</v>
      </c>
      <c r="N163" s="87">
        <f t="shared" si="67"/>
        <v>0</v>
      </c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</row>
    <row r="164" spans="1:33" s="30" customFormat="1">
      <c r="A164" s="58">
        <f>IF(F164&lt;&gt;"",1+MAX($A$7:A163),"")</f>
        <v>126</v>
      </c>
      <c r="B164" s="59"/>
      <c r="C164" s="60"/>
      <c r="D164" s="100" t="s">
        <v>157</v>
      </c>
      <c r="E164" s="48">
        <v>41</v>
      </c>
      <c r="F164" s="61">
        <v>0</v>
      </c>
      <c r="G164" s="62">
        <f t="shared" si="63"/>
        <v>41</v>
      </c>
      <c r="H164" s="46" t="s">
        <v>61</v>
      </c>
      <c r="I164" s="169">
        <v>0</v>
      </c>
      <c r="J164" s="75">
        <f t="shared" si="64"/>
        <v>0</v>
      </c>
      <c r="K164" s="75">
        <v>0</v>
      </c>
      <c r="L164" s="75">
        <f t="shared" si="65"/>
        <v>0</v>
      </c>
      <c r="M164" s="75">
        <f t="shared" si="66"/>
        <v>0</v>
      </c>
      <c r="N164" s="87">
        <f t="shared" si="67"/>
        <v>0</v>
      </c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</row>
    <row r="165" spans="1:33" s="30" customFormat="1">
      <c r="A165" s="58">
        <f>IF(F165&lt;&gt;"",1+MAX($A$7:A164),"")</f>
        <v>127</v>
      </c>
      <c r="B165" s="59"/>
      <c r="C165" s="60"/>
      <c r="D165" s="100" t="s">
        <v>217</v>
      </c>
      <c r="E165" s="48">
        <v>11</v>
      </c>
      <c r="F165" s="61">
        <v>0</v>
      </c>
      <c r="G165" s="62">
        <f t="shared" si="63"/>
        <v>11</v>
      </c>
      <c r="H165" s="46" t="s">
        <v>61</v>
      </c>
      <c r="I165" s="169">
        <v>0</v>
      </c>
      <c r="J165" s="75">
        <f t="shared" si="64"/>
        <v>0</v>
      </c>
      <c r="K165" s="75">
        <v>0</v>
      </c>
      <c r="L165" s="75">
        <f t="shared" si="65"/>
        <v>0</v>
      </c>
      <c r="M165" s="75">
        <f t="shared" si="66"/>
        <v>0</v>
      </c>
      <c r="N165" s="87">
        <f t="shared" si="67"/>
        <v>0</v>
      </c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</row>
    <row r="166" spans="1:33" s="30" customFormat="1">
      <c r="A166" s="58">
        <f>IF(F166&lt;&gt;"",1+MAX($A$7:A165),"")</f>
        <v>128</v>
      </c>
      <c r="B166" s="59"/>
      <c r="C166" s="60"/>
      <c r="D166" s="100" t="s">
        <v>218</v>
      </c>
      <c r="E166" s="48">
        <v>4</v>
      </c>
      <c r="F166" s="61">
        <v>0</v>
      </c>
      <c r="G166" s="62">
        <f t="shared" si="63"/>
        <v>4</v>
      </c>
      <c r="H166" s="46" t="s">
        <v>61</v>
      </c>
      <c r="I166" s="169">
        <v>0</v>
      </c>
      <c r="J166" s="75">
        <f t="shared" si="64"/>
        <v>0</v>
      </c>
      <c r="K166" s="75">
        <v>0</v>
      </c>
      <c r="L166" s="75">
        <f t="shared" si="65"/>
        <v>0</v>
      </c>
      <c r="M166" s="75">
        <f t="shared" si="66"/>
        <v>0</v>
      </c>
      <c r="N166" s="87">
        <f t="shared" si="67"/>
        <v>0</v>
      </c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</row>
    <row r="167" spans="1:33" s="30" customFormat="1">
      <c r="A167" s="58">
        <f>IF(F167&lt;&gt;"",1+MAX($A$7:A166),"")</f>
        <v>129</v>
      </c>
      <c r="B167" s="59"/>
      <c r="C167" s="60"/>
      <c r="D167" s="100" t="s">
        <v>153</v>
      </c>
      <c r="E167" s="48">
        <v>54</v>
      </c>
      <c r="F167" s="61">
        <v>0</v>
      </c>
      <c r="G167" s="62">
        <f t="shared" si="63"/>
        <v>54</v>
      </c>
      <c r="H167" s="46" t="s">
        <v>61</v>
      </c>
      <c r="I167" s="169">
        <v>0</v>
      </c>
      <c r="J167" s="75">
        <f t="shared" si="64"/>
        <v>0</v>
      </c>
      <c r="K167" s="75">
        <v>0</v>
      </c>
      <c r="L167" s="75">
        <f t="shared" si="65"/>
        <v>0</v>
      </c>
      <c r="M167" s="75">
        <f t="shared" si="66"/>
        <v>0</v>
      </c>
      <c r="N167" s="87">
        <f t="shared" si="67"/>
        <v>0</v>
      </c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</row>
    <row r="168" spans="1:33" s="30" customFormat="1">
      <c r="A168" s="58">
        <f>IF(F168&lt;&gt;"",1+MAX($A$7:A167),"")</f>
        <v>130</v>
      </c>
      <c r="B168" s="59"/>
      <c r="C168" s="60"/>
      <c r="D168" s="100" t="s">
        <v>154</v>
      </c>
      <c r="E168" s="48">
        <v>54</v>
      </c>
      <c r="F168" s="61">
        <v>0</v>
      </c>
      <c r="G168" s="62">
        <f t="shared" si="63"/>
        <v>54</v>
      </c>
      <c r="H168" s="46" t="s">
        <v>61</v>
      </c>
      <c r="I168" s="169">
        <v>0</v>
      </c>
      <c r="J168" s="75">
        <f t="shared" si="64"/>
        <v>0</v>
      </c>
      <c r="K168" s="75">
        <v>0</v>
      </c>
      <c r="L168" s="75">
        <f t="shared" si="65"/>
        <v>0</v>
      </c>
      <c r="M168" s="75">
        <f t="shared" si="66"/>
        <v>0</v>
      </c>
      <c r="N168" s="87">
        <f t="shared" si="67"/>
        <v>0</v>
      </c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</row>
    <row r="169" spans="1:33" s="30" customFormat="1">
      <c r="A169" s="58">
        <f>IF(F169&lt;&gt;"",1+MAX($A$7:A168),"")</f>
        <v>131</v>
      </c>
      <c r="B169" s="59"/>
      <c r="C169" s="60"/>
      <c r="D169" s="100" t="s">
        <v>155</v>
      </c>
      <c r="E169" s="48">
        <v>240</v>
      </c>
      <c r="F169" s="61">
        <v>0</v>
      </c>
      <c r="G169" s="62">
        <f t="shared" si="63"/>
        <v>240</v>
      </c>
      <c r="H169" s="46" t="s">
        <v>61</v>
      </c>
      <c r="I169" s="169">
        <v>0</v>
      </c>
      <c r="J169" s="75">
        <f t="shared" si="64"/>
        <v>0</v>
      </c>
      <c r="K169" s="75">
        <v>0</v>
      </c>
      <c r="L169" s="75">
        <f t="shared" si="65"/>
        <v>0</v>
      </c>
      <c r="M169" s="75">
        <f t="shared" si="66"/>
        <v>0</v>
      </c>
      <c r="N169" s="87">
        <f t="shared" si="67"/>
        <v>0</v>
      </c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</row>
    <row r="170" spans="1:33" s="30" customFormat="1">
      <c r="A170" s="58">
        <f>IF(F170&lt;&gt;"",1+MAX($A$7:A169),"")</f>
        <v>132</v>
      </c>
      <c r="B170" s="59"/>
      <c r="C170" s="60"/>
      <c r="D170" s="100" t="s">
        <v>156</v>
      </c>
      <c r="E170" s="48">
        <v>46</v>
      </c>
      <c r="F170" s="61">
        <v>0</v>
      </c>
      <c r="G170" s="62">
        <f t="shared" si="63"/>
        <v>46</v>
      </c>
      <c r="H170" s="46" t="s">
        <v>61</v>
      </c>
      <c r="I170" s="169">
        <v>0</v>
      </c>
      <c r="J170" s="75">
        <f t="shared" si="64"/>
        <v>0</v>
      </c>
      <c r="K170" s="75">
        <v>0</v>
      </c>
      <c r="L170" s="75">
        <f t="shared" si="65"/>
        <v>0</v>
      </c>
      <c r="M170" s="75">
        <f t="shared" si="66"/>
        <v>0</v>
      </c>
      <c r="N170" s="87">
        <f t="shared" si="67"/>
        <v>0</v>
      </c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</row>
    <row r="171" spans="1:33" s="30" customFormat="1">
      <c r="A171" s="58">
        <f>IF(F171&lt;&gt;"",1+MAX($A$7:A170),"")</f>
        <v>133</v>
      </c>
      <c r="B171" s="59"/>
      <c r="C171" s="60"/>
      <c r="D171" s="100" t="s">
        <v>157</v>
      </c>
      <c r="E171" s="48">
        <v>1082</v>
      </c>
      <c r="F171" s="61">
        <v>0</v>
      </c>
      <c r="G171" s="62">
        <f t="shared" si="63"/>
        <v>1082</v>
      </c>
      <c r="H171" s="46" t="s">
        <v>61</v>
      </c>
      <c r="I171" s="169">
        <v>0</v>
      </c>
      <c r="J171" s="75">
        <f t="shared" si="64"/>
        <v>0</v>
      </c>
      <c r="K171" s="75">
        <v>0</v>
      </c>
      <c r="L171" s="75">
        <f t="shared" si="65"/>
        <v>0</v>
      </c>
      <c r="M171" s="75">
        <f t="shared" si="66"/>
        <v>0</v>
      </c>
      <c r="N171" s="87">
        <f t="shared" si="67"/>
        <v>0</v>
      </c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</row>
    <row r="172" spans="1:33" s="30" customFormat="1">
      <c r="A172" s="58">
        <f>IF(F172&lt;&gt;"",1+MAX($A$7:A171),"")</f>
        <v>134</v>
      </c>
      <c r="B172" s="59"/>
      <c r="C172" s="60"/>
      <c r="D172" s="100" t="s">
        <v>158</v>
      </c>
      <c r="E172" s="48">
        <v>191</v>
      </c>
      <c r="F172" s="61">
        <v>0</v>
      </c>
      <c r="G172" s="62">
        <f t="shared" si="63"/>
        <v>191</v>
      </c>
      <c r="H172" s="46" t="s">
        <v>61</v>
      </c>
      <c r="I172" s="169">
        <v>0</v>
      </c>
      <c r="J172" s="75">
        <f t="shared" si="64"/>
        <v>0</v>
      </c>
      <c r="K172" s="75">
        <v>0</v>
      </c>
      <c r="L172" s="75">
        <f t="shared" si="65"/>
        <v>0</v>
      </c>
      <c r="M172" s="75">
        <f t="shared" si="66"/>
        <v>0</v>
      </c>
      <c r="N172" s="87">
        <f t="shared" si="67"/>
        <v>0</v>
      </c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</row>
    <row r="173" spans="1:33" s="30" customFormat="1">
      <c r="A173" s="58" t="str">
        <f>IF(F173&lt;&gt;"",1+MAX($A$7:A172),"")</f>
        <v/>
      </c>
      <c r="B173" s="59"/>
      <c r="C173" s="60"/>
      <c r="D173" s="100"/>
      <c r="E173" s="48"/>
      <c r="F173" s="61"/>
      <c r="G173" s="62"/>
      <c r="H173" s="46"/>
      <c r="I173" s="75"/>
      <c r="J173" s="75"/>
      <c r="K173" s="75"/>
      <c r="L173" s="75"/>
      <c r="M173" s="75"/>
      <c r="N173" s="87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</row>
    <row r="174" spans="1:33" s="30" customFormat="1">
      <c r="A174" s="58" t="str">
        <f>IF(F174&lt;&gt;"",1+MAX($A$7:A173),"")</f>
        <v/>
      </c>
      <c r="B174" s="59"/>
      <c r="C174" s="60"/>
      <c r="D174" s="171" t="s">
        <v>318</v>
      </c>
      <c r="E174" s="48"/>
      <c r="F174" s="61"/>
      <c r="G174" s="62"/>
      <c r="H174" s="46"/>
      <c r="I174" s="75"/>
      <c r="J174" s="75"/>
      <c r="K174" s="75"/>
      <c r="L174" s="75"/>
      <c r="M174" s="75"/>
      <c r="N174" s="87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</row>
    <row r="175" spans="1:33" s="30" customFormat="1">
      <c r="A175" s="58" t="str">
        <f>IF(F175&lt;&gt;"",1+MAX($A$7:A174),"")</f>
        <v/>
      </c>
      <c r="B175" s="59"/>
      <c r="C175" s="60"/>
      <c r="D175" s="172" t="s">
        <v>38</v>
      </c>
      <c r="E175" s="48"/>
      <c r="F175" s="61"/>
      <c r="G175" s="62"/>
      <c r="H175" s="46"/>
      <c r="I175" s="75"/>
      <c r="J175" s="75"/>
      <c r="K175" s="75"/>
      <c r="L175" s="75"/>
      <c r="M175" s="75"/>
      <c r="N175" s="87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</row>
    <row r="176" spans="1:33" s="30" customFormat="1">
      <c r="A176" s="58">
        <f>IF(F176&lt;&gt;"",1+MAX($A$7:A175),"")</f>
        <v>135</v>
      </c>
      <c r="B176" s="59"/>
      <c r="C176" s="60"/>
      <c r="D176" s="100" t="s">
        <v>47</v>
      </c>
      <c r="E176" s="48">
        <v>6580</v>
      </c>
      <c r="F176" s="61">
        <v>0.05</v>
      </c>
      <c r="G176" s="62">
        <f t="shared" ref="G176:G192" si="68">E176*(1+F176)</f>
        <v>6909</v>
      </c>
      <c r="H176" s="46" t="s">
        <v>40</v>
      </c>
      <c r="I176" s="169">
        <v>0</v>
      </c>
      <c r="J176" s="75">
        <f t="shared" ref="J176:J177" si="69">I176*G176</f>
        <v>0</v>
      </c>
      <c r="K176" s="75">
        <v>0</v>
      </c>
      <c r="L176" s="75">
        <f t="shared" ref="L176:L177" si="70">K176*G176</f>
        <v>0</v>
      </c>
      <c r="M176" s="75">
        <f t="shared" ref="M176:M177" si="71">+K176+I176</f>
        <v>0</v>
      </c>
      <c r="N176" s="87">
        <f>M176*G176</f>
        <v>0</v>
      </c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</row>
    <row r="177" spans="1:33" s="30" customFormat="1">
      <c r="A177" s="58">
        <f>IF(F177&lt;&gt;"",1+MAX($A$7:A176),"")</f>
        <v>136</v>
      </c>
      <c r="B177" s="59"/>
      <c r="C177" s="60"/>
      <c r="D177" s="100" t="s">
        <v>159</v>
      </c>
      <c r="E177" s="48">
        <v>6580</v>
      </c>
      <c r="F177" s="61">
        <v>0.05</v>
      </c>
      <c r="G177" s="62">
        <f t="shared" si="68"/>
        <v>6909</v>
      </c>
      <c r="H177" s="46" t="s">
        <v>40</v>
      </c>
      <c r="I177" s="169">
        <v>0</v>
      </c>
      <c r="J177" s="75">
        <f t="shared" si="69"/>
        <v>0</v>
      </c>
      <c r="K177" s="75">
        <v>0</v>
      </c>
      <c r="L177" s="75">
        <f t="shared" si="70"/>
        <v>0</v>
      </c>
      <c r="M177" s="75">
        <f t="shared" si="71"/>
        <v>0</v>
      </c>
      <c r="N177" s="87">
        <f>M177*G177</f>
        <v>0</v>
      </c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</row>
    <row r="178" spans="1:33" s="30" customFormat="1">
      <c r="A178" s="58" t="str">
        <f>IF(F178&lt;&gt;"",1+MAX($A$7:A177),"")</f>
        <v/>
      </c>
      <c r="B178" s="59"/>
      <c r="C178" s="60"/>
      <c r="D178" s="100"/>
      <c r="E178" s="48"/>
      <c r="F178" s="61"/>
      <c r="G178" s="62"/>
      <c r="H178" s="46"/>
      <c r="I178" s="75"/>
      <c r="J178" s="75"/>
      <c r="K178" s="75"/>
      <c r="L178" s="75"/>
      <c r="M178" s="75"/>
      <c r="N178" s="87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</row>
    <row r="179" spans="1:33" s="30" customFormat="1">
      <c r="A179" s="58" t="str">
        <f>IF(F179&lt;&gt;"",1+MAX($A$7:A178),"")</f>
        <v/>
      </c>
      <c r="B179" s="59"/>
      <c r="C179" s="60"/>
      <c r="D179" s="172" t="s">
        <v>160</v>
      </c>
      <c r="E179" s="48"/>
      <c r="F179" s="61"/>
      <c r="G179" s="62"/>
      <c r="H179" s="46"/>
      <c r="I179" s="75"/>
      <c r="J179" s="75"/>
      <c r="K179" s="75"/>
      <c r="L179" s="75"/>
      <c r="M179" s="75"/>
      <c r="N179" s="87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</row>
    <row r="180" spans="1:33" s="30" customFormat="1">
      <c r="A180" s="58">
        <f>IF(F180&lt;&gt;"",1+MAX($A$7:A179),"")</f>
        <v>137</v>
      </c>
      <c r="B180" s="59"/>
      <c r="C180" s="60"/>
      <c r="D180" s="100" t="s">
        <v>177</v>
      </c>
      <c r="E180" s="48">
        <v>607</v>
      </c>
      <c r="F180" s="61">
        <v>0</v>
      </c>
      <c r="G180" s="62">
        <f t="shared" ref="G180" si="72">E180*(1+F180)</f>
        <v>607</v>
      </c>
      <c r="H180" s="46" t="s">
        <v>61</v>
      </c>
      <c r="I180" s="169">
        <v>0</v>
      </c>
      <c r="J180" s="75">
        <f t="shared" ref="J180" si="73">I180*G180</f>
        <v>0</v>
      </c>
      <c r="K180" s="75">
        <v>0</v>
      </c>
      <c r="L180" s="75">
        <f t="shared" ref="L180" si="74">K180*G180</f>
        <v>0</v>
      </c>
      <c r="M180" s="75">
        <f t="shared" ref="M180" si="75">+K180+I180</f>
        <v>0</v>
      </c>
      <c r="N180" s="87">
        <f>M180*G180</f>
        <v>0</v>
      </c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</row>
    <row r="181" spans="1:33" s="30" customFormat="1">
      <c r="A181" s="58">
        <f>IF(F181&lt;&gt;"",1+MAX($A$7:A180),"")</f>
        <v>138</v>
      </c>
      <c r="B181" s="59"/>
      <c r="C181" s="60"/>
      <c r="D181" s="170" t="s">
        <v>167</v>
      </c>
      <c r="E181" s="48">
        <v>398</v>
      </c>
      <c r="F181" s="61">
        <v>0</v>
      </c>
      <c r="G181" s="62">
        <f t="shared" si="68"/>
        <v>398</v>
      </c>
      <c r="H181" s="46" t="s">
        <v>61</v>
      </c>
      <c r="I181" s="169"/>
      <c r="J181" s="75"/>
      <c r="K181" s="75"/>
      <c r="L181" s="75"/>
      <c r="M181" s="75"/>
      <c r="N181" s="87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</row>
    <row r="182" spans="1:33" s="30" customFormat="1">
      <c r="A182" s="58">
        <f>IF(F182&lt;&gt;"",1+MAX($A$7:A181),"")</f>
        <v>139</v>
      </c>
      <c r="B182" s="59"/>
      <c r="C182" s="60"/>
      <c r="D182" s="170" t="s">
        <v>176</v>
      </c>
      <c r="E182" s="48">
        <v>137</v>
      </c>
      <c r="F182" s="61">
        <v>0</v>
      </c>
      <c r="G182" s="62">
        <f t="shared" si="68"/>
        <v>137</v>
      </c>
      <c r="H182" s="46" t="s">
        <v>61</v>
      </c>
      <c r="I182" s="169"/>
      <c r="J182" s="75"/>
      <c r="K182" s="75"/>
      <c r="L182" s="75"/>
      <c r="M182" s="75"/>
      <c r="N182" s="87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</row>
    <row r="183" spans="1:33" s="30" customFormat="1">
      <c r="A183" s="58">
        <f>IF(F183&lt;&gt;"",1+MAX($A$7:A182),"")</f>
        <v>140</v>
      </c>
      <c r="B183" s="59"/>
      <c r="C183" s="60"/>
      <c r="D183" s="170" t="s">
        <v>164</v>
      </c>
      <c r="E183" s="48">
        <v>3</v>
      </c>
      <c r="F183" s="61">
        <v>0</v>
      </c>
      <c r="G183" s="62">
        <f t="shared" si="68"/>
        <v>3</v>
      </c>
      <c r="H183" s="46" t="s">
        <v>61</v>
      </c>
      <c r="I183" s="169"/>
      <c r="J183" s="75"/>
      <c r="K183" s="75"/>
      <c r="L183" s="75"/>
      <c r="M183" s="75"/>
      <c r="N183" s="87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</row>
    <row r="184" spans="1:33" s="30" customFormat="1">
      <c r="A184" s="58">
        <f>IF(F184&lt;&gt;"",1+MAX($A$7:A183),"")</f>
        <v>141</v>
      </c>
      <c r="B184" s="59"/>
      <c r="C184" s="60"/>
      <c r="D184" s="170" t="s">
        <v>165</v>
      </c>
      <c r="E184" s="48">
        <v>3</v>
      </c>
      <c r="F184" s="61">
        <v>0</v>
      </c>
      <c r="G184" s="62">
        <f t="shared" si="68"/>
        <v>3</v>
      </c>
      <c r="H184" s="46" t="s">
        <v>61</v>
      </c>
      <c r="I184" s="169"/>
      <c r="J184" s="75"/>
      <c r="K184" s="75"/>
      <c r="L184" s="75"/>
      <c r="M184" s="75"/>
      <c r="N184" s="87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</row>
    <row r="185" spans="1:33" s="30" customFormat="1">
      <c r="A185" s="58">
        <f>IF(F185&lt;&gt;"",1+MAX($A$7:A184),"")</f>
        <v>142</v>
      </c>
      <c r="B185" s="59"/>
      <c r="C185" s="60"/>
      <c r="D185" s="170" t="s">
        <v>166</v>
      </c>
      <c r="E185" s="48">
        <v>1</v>
      </c>
      <c r="F185" s="61">
        <v>0</v>
      </c>
      <c r="G185" s="62">
        <f t="shared" si="68"/>
        <v>1</v>
      </c>
      <c r="H185" s="46" t="s">
        <v>61</v>
      </c>
      <c r="I185" s="169"/>
      <c r="J185" s="75"/>
      <c r="K185" s="75"/>
      <c r="L185" s="75"/>
      <c r="M185" s="75"/>
      <c r="N185" s="87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</row>
    <row r="186" spans="1:33" s="30" customFormat="1">
      <c r="A186" s="58">
        <f>IF(F186&lt;&gt;"",1+MAX($A$7:A185),"")</f>
        <v>143</v>
      </c>
      <c r="B186" s="59"/>
      <c r="C186" s="60"/>
      <c r="D186" s="170" t="s">
        <v>167</v>
      </c>
      <c r="E186" s="48">
        <v>1</v>
      </c>
      <c r="F186" s="61">
        <v>0</v>
      </c>
      <c r="G186" s="62">
        <f t="shared" si="68"/>
        <v>1</v>
      </c>
      <c r="H186" s="46" t="s">
        <v>61</v>
      </c>
      <c r="I186" s="169"/>
      <c r="J186" s="75"/>
      <c r="K186" s="75"/>
      <c r="L186" s="75"/>
      <c r="M186" s="75"/>
      <c r="N186" s="87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</row>
    <row r="187" spans="1:33" s="30" customFormat="1">
      <c r="A187" s="58">
        <f>IF(F187&lt;&gt;"",1+MAX($A$7:A186),"")</f>
        <v>144</v>
      </c>
      <c r="B187" s="59"/>
      <c r="C187" s="60"/>
      <c r="D187" s="170" t="s">
        <v>168</v>
      </c>
      <c r="E187" s="48">
        <v>1</v>
      </c>
      <c r="F187" s="61">
        <v>0</v>
      </c>
      <c r="G187" s="62">
        <f t="shared" si="68"/>
        <v>1</v>
      </c>
      <c r="H187" s="46" t="s">
        <v>61</v>
      </c>
      <c r="I187" s="169"/>
      <c r="J187" s="75"/>
      <c r="K187" s="75"/>
      <c r="L187" s="75"/>
      <c r="M187" s="75"/>
      <c r="N187" s="87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</row>
    <row r="188" spans="1:33" s="30" customFormat="1">
      <c r="A188" s="58">
        <f>IF(F188&lt;&gt;"",1+MAX($A$7:A187),"")</f>
        <v>145</v>
      </c>
      <c r="B188" s="59"/>
      <c r="C188" s="60"/>
      <c r="D188" s="170" t="s">
        <v>169</v>
      </c>
      <c r="E188" s="48">
        <v>3</v>
      </c>
      <c r="F188" s="61">
        <v>0</v>
      </c>
      <c r="G188" s="62">
        <f t="shared" si="68"/>
        <v>3</v>
      </c>
      <c r="H188" s="46" t="s">
        <v>61</v>
      </c>
      <c r="I188" s="169"/>
      <c r="J188" s="75"/>
      <c r="K188" s="75"/>
      <c r="L188" s="75"/>
      <c r="M188" s="75"/>
      <c r="N188" s="87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</row>
    <row r="189" spans="1:33" s="30" customFormat="1">
      <c r="A189" s="58">
        <f>IF(F189&lt;&gt;"",1+MAX($A$7:A188),"")</f>
        <v>146</v>
      </c>
      <c r="B189" s="59"/>
      <c r="C189" s="60"/>
      <c r="D189" s="170" t="s">
        <v>171</v>
      </c>
      <c r="E189" s="48">
        <v>1</v>
      </c>
      <c r="F189" s="61">
        <v>0</v>
      </c>
      <c r="G189" s="62">
        <f t="shared" si="68"/>
        <v>1</v>
      </c>
      <c r="H189" s="46" t="s">
        <v>61</v>
      </c>
      <c r="I189" s="169"/>
      <c r="J189" s="75"/>
      <c r="K189" s="75"/>
      <c r="L189" s="75"/>
      <c r="M189" s="75"/>
      <c r="N189" s="87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</row>
    <row r="190" spans="1:33" s="30" customFormat="1">
      <c r="A190" s="58">
        <f>IF(F190&lt;&gt;"",1+MAX($A$7:A189),"")</f>
        <v>147</v>
      </c>
      <c r="B190" s="59"/>
      <c r="C190" s="60"/>
      <c r="D190" s="170" t="s">
        <v>172</v>
      </c>
      <c r="E190" s="48">
        <v>1</v>
      </c>
      <c r="F190" s="61">
        <v>0</v>
      </c>
      <c r="G190" s="62">
        <f t="shared" si="68"/>
        <v>1</v>
      </c>
      <c r="H190" s="46" t="s">
        <v>61</v>
      </c>
      <c r="I190" s="169"/>
      <c r="J190" s="75"/>
      <c r="K190" s="75"/>
      <c r="L190" s="75"/>
      <c r="M190" s="75"/>
      <c r="N190" s="87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</row>
    <row r="191" spans="1:33" s="30" customFormat="1">
      <c r="A191" s="58">
        <f>IF(F191&lt;&gt;"",1+MAX($A$7:A190),"")</f>
        <v>148</v>
      </c>
      <c r="B191" s="59"/>
      <c r="C191" s="60"/>
      <c r="D191" s="170" t="s">
        <v>173</v>
      </c>
      <c r="E191" s="48">
        <v>2</v>
      </c>
      <c r="F191" s="61">
        <v>0</v>
      </c>
      <c r="G191" s="62">
        <f t="shared" si="68"/>
        <v>2</v>
      </c>
      <c r="H191" s="46" t="s">
        <v>61</v>
      </c>
      <c r="I191" s="169"/>
      <c r="J191" s="75"/>
      <c r="K191" s="75"/>
      <c r="L191" s="75"/>
      <c r="M191" s="75"/>
      <c r="N191" s="87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</row>
    <row r="192" spans="1:33" s="30" customFormat="1">
      <c r="A192" s="58">
        <f>IF(F192&lt;&gt;"",1+MAX($A$7:A191),"")</f>
        <v>149</v>
      </c>
      <c r="B192" s="59"/>
      <c r="C192" s="60"/>
      <c r="D192" s="170" t="s">
        <v>317</v>
      </c>
      <c r="E192" s="48">
        <v>56</v>
      </c>
      <c r="F192" s="61">
        <v>0</v>
      </c>
      <c r="G192" s="62">
        <f t="shared" si="68"/>
        <v>56</v>
      </c>
      <c r="H192" s="46" t="s">
        <v>61</v>
      </c>
      <c r="I192" s="169"/>
      <c r="J192" s="75"/>
      <c r="K192" s="75"/>
      <c r="L192" s="75"/>
      <c r="M192" s="75"/>
      <c r="N192" s="87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</row>
    <row r="193" spans="1:33" s="30" customFormat="1">
      <c r="A193" s="58" t="str">
        <f>IF(F193&lt;&gt;"",1+MAX($A$7:A192),"")</f>
        <v/>
      </c>
      <c r="B193" s="59"/>
      <c r="C193" s="60"/>
      <c r="D193" s="100"/>
      <c r="E193" s="48"/>
      <c r="F193" s="61"/>
      <c r="G193" s="62"/>
      <c r="H193" s="46"/>
      <c r="I193" s="75"/>
      <c r="J193" s="75"/>
      <c r="K193" s="75"/>
      <c r="L193" s="75"/>
      <c r="M193" s="75"/>
      <c r="N193" s="87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</row>
    <row r="194" spans="1:33" s="30" customFormat="1">
      <c r="A194" s="58" t="str">
        <f>IF(F194&lt;&gt;"",1+MAX($A$7:A193),"")</f>
        <v/>
      </c>
      <c r="B194" s="59"/>
      <c r="C194" s="60"/>
      <c r="D194" s="171" t="s">
        <v>319</v>
      </c>
      <c r="E194" s="48"/>
      <c r="F194" s="61"/>
      <c r="G194" s="62"/>
      <c r="H194" s="46"/>
      <c r="I194" s="75"/>
      <c r="J194" s="75"/>
      <c r="K194" s="75"/>
      <c r="L194" s="75"/>
      <c r="M194" s="75"/>
      <c r="N194" s="87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</row>
    <row r="195" spans="1:33" s="30" customFormat="1">
      <c r="A195" s="58" t="str">
        <f>IF(F195&lt;&gt;"",1+MAX($A$7:A194),"")</f>
        <v/>
      </c>
      <c r="B195" s="59"/>
      <c r="C195" s="60"/>
      <c r="D195" s="172" t="s">
        <v>38</v>
      </c>
      <c r="E195" s="48"/>
      <c r="F195" s="61"/>
      <c r="G195" s="62"/>
      <c r="H195" s="46"/>
      <c r="I195" s="75"/>
      <c r="J195" s="75"/>
      <c r="K195" s="75"/>
      <c r="L195" s="75"/>
      <c r="M195" s="75"/>
      <c r="N195" s="87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</row>
    <row r="196" spans="1:33" s="30" customFormat="1">
      <c r="A196" s="58">
        <f>IF(F196&lt;&gt;"",1+MAX($A$7:A195),"")</f>
        <v>150</v>
      </c>
      <c r="B196" s="59"/>
      <c r="C196" s="60"/>
      <c r="D196" s="100" t="s">
        <v>47</v>
      </c>
      <c r="E196" s="48">
        <v>3262</v>
      </c>
      <c r="F196" s="61">
        <v>0.05</v>
      </c>
      <c r="G196" s="62">
        <f t="shared" ref="G196:G215" si="76">E196*(1+F196)</f>
        <v>3425.1000000000004</v>
      </c>
      <c r="H196" s="46" t="s">
        <v>40</v>
      </c>
      <c r="I196" s="169">
        <v>0</v>
      </c>
      <c r="J196" s="75">
        <f t="shared" ref="J196:J197" si="77">I196*G196</f>
        <v>0</v>
      </c>
      <c r="K196" s="75">
        <v>0</v>
      </c>
      <c r="L196" s="75">
        <f t="shared" ref="L196:L197" si="78">K196*G196</f>
        <v>0</v>
      </c>
      <c r="M196" s="75">
        <f t="shared" ref="M196:M197" si="79">+K196+I196</f>
        <v>0</v>
      </c>
      <c r="N196" s="87">
        <f>M196*G196</f>
        <v>0</v>
      </c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</row>
    <row r="197" spans="1:33" s="30" customFormat="1">
      <c r="A197" s="58">
        <f>IF(F197&lt;&gt;"",1+MAX($A$7:A196),"")</f>
        <v>151</v>
      </c>
      <c r="B197" s="59"/>
      <c r="C197" s="60"/>
      <c r="D197" s="100" t="s">
        <v>159</v>
      </c>
      <c r="E197" s="48">
        <v>3262</v>
      </c>
      <c r="F197" s="61">
        <v>0.05</v>
      </c>
      <c r="G197" s="62">
        <f t="shared" si="76"/>
        <v>3425.1000000000004</v>
      </c>
      <c r="H197" s="46" t="s">
        <v>40</v>
      </c>
      <c r="I197" s="169">
        <v>0</v>
      </c>
      <c r="J197" s="75">
        <f t="shared" si="77"/>
        <v>0</v>
      </c>
      <c r="K197" s="75">
        <v>0</v>
      </c>
      <c r="L197" s="75">
        <f t="shared" si="78"/>
        <v>0</v>
      </c>
      <c r="M197" s="75">
        <f t="shared" si="79"/>
        <v>0</v>
      </c>
      <c r="N197" s="87">
        <f>M197*G197</f>
        <v>0</v>
      </c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</row>
    <row r="198" spans="1:33" s="30" customFormat="1">
      <c r="A198" s="58" t="str">
        <f>IF(F198&lt;&gt;"",1+MAX($A$7:A197),"")</f>
        <v/>
      </c>
      <c r="B198" s="59"/>
      <c r="C198" s="60"/>
      <c r="D198" s="100"/>
      <c r="E198" s="48"/>
      <c r="F198" s="61"/>
      <c r="G198" s="62"/>
      <c r="H198" s="46"/>
      <c r="I198" s="75"/>
      <c r="J198" s="75"/>
      <c r="K198" s="75"/>
      <c r="L198" s="75"/>
      <c r="M198" s="75"/>
      <c r="N198" s="87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</row>
    <row r="199" spans="1:33" s="30" customFormat="1">
      <c r="A199" s="58" t="str">
        <f>IF(F199&lt;&gt;"",1+MAX($A$7:A198),"")</f>
        <v/>
      </c>
      <c r="B199" s="59"/>
      <c r="C199" s="60"/>
      <c r="D199" s="172" t="s">
        <v>160</v>
      </c>
      <c r="E199" s="48"/>
      <c r="F199" s="61"/>
      <c r="G199" s="62"/>
      <c r="H199" s="46"/>
      <c r="I199" s="75"/>
      <c r="J199" s="75"/>
      <c r="K199" s="75"/>
      <c r="L199" s="75"/>
      <c r="M199" s="75"/>
      <c r="N199" s="87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</row>
    <row r="200" spans="1:33" s="30" customFormat="1">
      <c r="A200" s="58">
        <f>IF(F200&lt;&gt;"",1+MAX($A$7:A199),"")</f>
        <v>152</v>
      </c>
      <c r="B200" s="59"/>
      <c r="C200" s="60"/>
      <c r="D200" s="100" t="s">
        <v>177</v>
      </c>
      <c r="E200" s="48">
        <v>227</v>
      </c>
      <c r="F200" s="61">
        <v>0</v>
      </c>
      <c r="G200" s="62">
        <f t="shared" ref="G200" si="80">E200*(1+F200)</f>
        <v>227</v>
      </c>
      <c r="H200" s="46" t="s">
        <v>61</v>
      </c>
      <c r="I200" s="169">
        <v>0</v>
      </c>
      <c r="J200" s="75">
        <f t="shared" ref="J200" si="81">I200*G200</f>
        <v>0</v>
      </c>
      <c r="K200" s="75">
        <v>0</v>
      </c>
      <c r="L200" s="75">
        <f t="shared" ref="L200" si="82">K200*G200</f>
        <v>0</v>
      </c>
      <c r="M200" s="75">
        <f t="shared" ref="M200" si="83">+K200+I200</f>
        <v>0</v>
      </c>
      <c r="N200" s="87">
        <f>M200*G200</f>
        <v>0</v>
      </c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</row>
    <row r="201" spans="1:33" s="30" customFormat="1">
      <c r="A201" s="58">
        <f>IF(F201&lt;&gt;"",1+MAX($A$7:A200),"")</f>
        <v>153</v>
      </c>
      <c r="B201" s="59"/>
      <c r="C201" s="60"/>
      <c r="D201" s="170" t="s">
        <v>178</v>
      </c>
      <c r="E201" s="48">
        <v>1</v>
      </c>
      <c r="F201" s="61">
        <v>0</v>
      </c>
      <c r="G201" s="62">
        <f t="shared" si="76"/>
        <v>1</v>
      </c>
      <c r="H201" s="46" t="s">
        <v>61</v>
      </c>
      <c r="I201" s="169"/>
      <c r="J201" s="75"/>
      <c r="K201" s="75"/>
      <c r="L201" s="75"/>
      <c r="M201" s="75"/>
      <c r="N201" s="87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</row>
    <row r="202" spans="1:33" s="30" customFormat="1">
      <c r="A202" s="58">
        <f>IF(F202&lt;&gt;"",1+MAX($A$7:A201),"")</f>
        <v>154</v>
      </c>
      <c r="B202" s="59"/>
      <c r="C202" s="60"/>
      <c r="D202" s="170" t="s">
        <v>179</v>
      </c>
      <c r="E202" s="48">
        <v>1</v>
      </c>
      <c r="F202" s="61">
        <v>0</v>
      </c>
      <c r="G202" s="62">
        <f t="shared" si="76"/>
        <v>1</v>
      </c>
      <c r="H202" s="46" t="s">
        <v>61</v>
      </c>
      <c r="I202" s="169"/>
      <c r="J202" s="75"/>
      <c r="K202" s="75"/>
      <c r="L202" s="75"/>
      <c r="M202" s="75"/>
      <c r="N202" s="87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</row>
    <row r="203" spans="1:33" s="30" customFormat="1">
      <c r="A203" s="58">
        <f>IF(F203&lt;&gt;"",1+MAX($A$7:A202),"")</f>
        <v>155</v>
      </c>
      <c r="B203" s="59"/>
      <c r="C203" s="60"/>
      <c r="D203" s="170" t="s">
        <v>180</v>
      </c>
      <c r="E203" s="48">
        <v>1</v>
      </c>
      <c r="F203" s="61">
        <v>0</v>
      </c>
      <c r="G203" s="62">
        <f t="shared" si="76"/>
        <v>1</v>
      </c>
      <c r="H203" s="46" t="s">
        <v>61</v>
      </c>
      <c r="I203" s="169"/>
      <c r="J203" s="75"/>
      <c r="K203" s="75"/>
      <c r="L203" s="75"/>
      <c r="M203" s="75"/>
      <c r="N203" s="87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</row>
    <row r="204" spans="1:33" s="30" customFormat="1">
      <c r="A204" s="58">
        <f>IF(F204&lt;&gt;"",1+MAX($A$7:A203),"")</f>
        <v>156</v>
      </c>
      <c r="B204" s="59"/>
      <c r="C204" s="60"/>
      <c r="D204" s="170" t="s">
        <v>181</v>
      </c>
      <c r="E204" s="48">
        <v>1</v>
      </c>
      <c r="F204" s="61">
        <v>0</v>
      </c>
      <c r="G204" s="62">
        <f t="shared" si="76"/>
        <v>1</v>
      </c>
      <c r="H204" s="46" t="s">
        <v>61</v>
      </c>
      <c r="I204" s="169"/>
      <c r="J204" s="75"/>
      <c r="K204" s="75"/>
      <c r="L204" s="75"/>
      <c r="M204" s="75"/>
      <c r="N204" s="87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</row>
    <row r="205" spans="1:33" s="30" customFormat="1">
      <c r="A205" s="58">
        <f>IF(F205&lt;&gt;"",1+MAX($A$7:A204),"")</f>
        <v>157</v>
      </c>
      <c r="B205" s="59"/>
      <c r="C205" s="60"/>
      <c r="D205" s="170" t="s">
        <v>182</v>
      </c>
      <c r="E205" s="48">
        <v>1</v>
      </c>
      <c r="F205" s="61">
        <v>0</v>
      </c>
      <c r="G205" s="62">
        <f t="shared" si="76"/>
        <v>1</v>
      </c>
      <c r="H205" s="46" t="s">
        <v>61</v>
      </c>
      <c r="I205" s="169"/>
      <c r="J205" s="75"/>
      <c r="K205" s="75"/>
      <c r="L205" s="75"/>
      <c r="M205" s="75"/>
      <c r="N205" s="87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</row>
    <row r="206" spans="1:33" s="30" customFormat="1">
      <c r="A206" s="58">
        <f>IF(F206&lt;&gt;"",1+MAX($A$7:A205),"")</f>
        <v>158</v>
      </c>
      <c r="B206" s="59"/>
      <c r="C206" s="60"/>
      <c r="D206" s="170" t="s">
        <v>183</v>
      </c>
      <c r="E206" s="48">
        <v>1</v>
      </c>
      <c r="F206" s="61">
        <v>0</v>
      </c>
      <c r="G206" s="62">
        <f t="shared" si="76"/>
        <v>1</v>
      </c>
      <c r="H206" s="46" t="s">
        <v>61</v>
      </c>
      <c r="I206" s="169"/>
      <c r="J206" s="75"/>
      <c r="K206" s="75"/>
      <c r="L206" s="75"/>
      <c r="M206" s="75"/>
      <c r="N206" s="87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</row>
    <row r="207" spans="1:33" s="30" customFormat="1">
      <c r="A207" s="58">
        <f>IF(F207&lt;&gt;"",1+MAX($A$7:A206),"")</f>
        <v>159</v>
      </c>
      <c r="B207" s="59"/>
      <c r="C207" s="60"/>
      <c r="D207" s="170" t="s">
        <v>178</v>
      </c>
      <c r="E207" s="48">
        <v>1</v>
      </c>
      <c r="F207" s="61">
        <v>0</v>
      </c>
      <c r="G207" s="62">
        <f t="shared" si="76"/>
        <v>1</v>
      </c>
      <c r="H207" s="46" t="s">
        <v>61</v>
      </c>
      <c r="I207" s="169"/>
      <c r="J207" s="75"/>
      <c r="K207" s="75"/>
      <c r="L207" s="75"/>
      <c r="M207" s="75"/>
      <c r="N207" s="87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</row>
    <row r="208" spans="1:33" s="30" customFormat="1">
      <c r="A208" s="58">
        <f>IF(F208&lt;&gt;"",1+MAX($A$7:A207),"")</f>
        <v>160</v>
      </c>
      <c r="B208" s="59"/>
      <c r="C208" s="60"/>
      <c r="D208" s="170" t="s">
        <v>184</v>
      </c>
      <c r="E208" s="48">
        <v>1</v>
      </c>
      <c r="F208" s="61">
        <v>0</v>
      </c>
      <c r="G208" s="62">
        <f t="shared" si="76"/>
        <v>1</v>
      </c>
      <c r="H208" s="46" t="s">
        <v>61</v>
      </c>
      <c r="I208" s="169"/>
      <c r="J208" s="75"/>
      <c r="K208" s="75"/>
      <c r="L208" s="75"/>
      <c r="M208" s="75"/>
      <c r="N208" s="87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</row>
    <row r="209" spans="1:33" s="30" customFormat="1">
      <c r="A209" s="58">
        <f>IF(F209&lt;&gt;"",1+MAX($A$7:A208),"")</f>
        <v>161</v>
      </c>
      <c r="B209" s="59"/>
      <c r="C209" s="60"/>
      <c r="D209" s="170" t="s">
        <v>185</v>
      </c>
      <c r="E209" s="48">
        <v>171</v>
      </c>
      <c r="F209" s="61">
        <v>0</v>
      </c>
      <c r="G209" s="62">
        <f t="shared" si="76"/>
        <v>171</v>
      </c>
      <c r="H209" s="46" t="s">
        <v>61</v>
      </c>
      <c r="I209" s="169"/>
      <c r="J209" s="75"/>
      <c r="K209" s="75"/>
      <c r="L209" s="75"/>
      <c r="M209" s="75"/>
      <c r="N209" s="87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</row>
    <row r="210" spans="1:33" s="30" customFormat="1">
      <c r="A210" s="58">
        <f>IF(F210&lt;&gt;"",1+MAX($A$7:A209),"")</f>
        <v>162</v>
      </c>
      <c r="B210" s="59"/>
      <c r="C210" s="60"/>
      <c r="D210" s="170" t="s">
        <v>179</v>
      </c>
      <c r="E210" s="48">
        <v>1</v>
      </c>
      <c r="F210" s="61">
        <v>0</v>
      </c>
      <c r="G210" s="62">
        <f t="shared" si="76"/>
        <v>1</v>
      </c>
      <c r="H210" s="46" t="s">
        <v>61</v>
      </c>
      <c r="I210" s="169"/>
      <c r="J210" s="75"/>
      <c r="K210" s="75"/>
      <c r="L210" s="75"/>
      <c r="M210" s="75"/>
      <c r="N210" s="87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</row>
    <row r="211" spans="1:33" s="30" customFormat="1">
      <c r="A211" s="58">
        <f>IF(F211&lt;&gt;"",1+MAX($A$7:A210),"")</f>
        <v>163</v>
      </c>
      <c r="B211" s="59"/>
      <c r="C211" s="60"/>
      <c r="D211" s="170" t="s">
        <v>180</v>
      </c>
      <c r="E211" s="48">
        <v>1</v>
      </c>
      <c r="F211" s="61">
        <v>0</v>
      </c>
      <c r="G211" s="62">
        <f t="shared" si="76"/>
        <v>1</v>
      </c>
      <c r="H211" s="46" t="s">
        <v>61</v>
      </c>
      <c r="I211" s="169"/>
      <c r="J211" s="75"/>
      <c r="K211" s="75"/>
      <c r="L211" s="75"/>
      <c r="M211" s="75"/>
      <c r="N211" s="87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</row>
    <row r="212" spans="1:33" s="30" customFormat="1">
      <c r="A212" s="58">
        <f>IF(F212&lt;&gt;"",1+MAX($A$7:A211),"")</f>
        <v>164</v>
      </c>
      <c r="B212" s="59"/>
      <c r="C212" s="60"/>
      <c r="D212" s="170" t="s">
        <v>186</v>
      </c>
      <c r="E212" s="48">
        <v>10</v>
      </c>
      <c r="F212" s="61">
        <v>0</v>
      </c>
      <c r="G212" s="62">
        <f t="shared" si="76"/>
        <v>10</v>
      </c>
      <c r="H212" s="46" t="s">
        <v>61</v>
      </c>
      <c r="I212" s="169"/>
      <c r="J212" s="75"/>
      <c r="K212" s="75"/>
      <c r="L212" s="75"/>
      <c r="M212" s="75"/>
      <c r="N212" s="87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</row>
    <row r="213" spans="1:33" s="30" customFormat="1">
      <c r="A213" s="58">
        <f>IF(F213&lt;&gt;"",1+MAX($A$7:A212),"")</f>
        <v>165</v>
      </c>
      <c r="B213" s="59"/>
      <c r="C213" s="60"/>
      <c r="D213" s="170" t="s">
        <v>187</v>
      </c>
      <c r="E213" s="48">
        <v>7</v>
      </c>
      <c r="F213" s="61">
        <v>0</v>
      </c>
      <c r="G213" s="62">
        <f t="shared" si="76"/>
        <v>7</v>
      </c>
      <c r="H213" s="46" t="s">
        <v>61</v>
      </c>
      <c r="I213" s="169"/>
      <c r="J213" s="75"/>
      <c r="K213" s="75"/>
      <c r="L213" s="75"/>
      <c r="M213" s="75"/>
      <c r="N213" s="87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</row>
    <row r="214" spans="1:33" s="30" customFormat="1">
      <c r="A214" s="58">
        <f>IF(F214&lt;&gt;"",1+MAX($A$7:A213),"")</f>
        <v>166</v>
      </c>
      <c r="B214" s="59"/>
      <c r="C214" s="60"/>
      <c r="D214" s="170" t="s">
        <v>188</v>
      </c>
      <c r="E214" s="48">
        <v>34</v>
      </c>
      <c r="F214" s="61">
        <v>0</v>
      </c>
      <c r="G214" s="62">
        <f t="shared" si="76"/>
        <v>34</v>
      </c>
      <c r="H214" s="46" t="s">
        <v>61</v>
      </c>
      <c r="I214" s="169"/>
      <c r="J214" s="75"/>
      <c r="K214" s="75"/>
      <c r="L214" s="75"/>
      <c r="M214" s="75"/>
      <c r="N214" s="87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</row>
    <row r="215" spans="1:33" s="30" customFormat="1">
      <c r="A215" s="58">
        <f>IF(F215&lt;&gt;"",1+MAX($A$7:A214),"")</f>
        <v>167</v>
      </c>
      <c r="B215" s="59"/>
      <c r="C215" s="60"/>
      <c r="D215" s="170" t="s">
        <v>189</v>
      </c>
      <c r="E215" s="48">
        <v>1</v>
      </c>
      <c r="F215" s="61">
        <v>0</v>
      </c>
      <c r="G215" s="62">
        <f t="shared" si="76"/>
        <v>1</v>
      </c>
      <c r="H215" s="46" t="s">
        <v>61</v>
      </c>
      <c r="I215" s="169"/>
      <c r="J215" s="75"/>
      <c r="K215" s="75"/>
      <c r="L215" s="75"/>
      <c r="M215" s="75"/>
      <c r="N215" s="87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</row>
    <row r="216" spans="1:33" s="30" customFormat="1" ht="16.2" thickBot="1">
      <c r="A216" s="58" t="str">
        <f>IF(F216&lt;&gt;"",1+MAX($A$7:A215),"")</f>
        <v/>
      </c>
      <c r="B216" s="63"/>
      <c r="C216" s="60"/>
      <c r="D216" s="170"/>
      <c r="E216" s="48"/>
      <c r="F216" s="61"/>
      <c r="G216" s="62"/>
      <c r="H216" s="46"/>
      <c r="I216" s="75"/>
      <c r="J216" s="77"/>
      <c r="K216" s="75"/>
      <c r="L216" s="75"/>
      <c r="M216" s="75"/>
      <c r="N216" s="89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</row>
    <row r="217" spans="1:33" s="30" customFormat="1" ht="16.2" thickBot="1">
      <c r="A217" s="58" t="str">
        <f>IF(F217&lt;&gt;"",1+MAX($A$7:A216),"")</f>
        <v/>
      </c>
      <c r="B217" s="64"/>
      <c r="C217" s="65"/>
      <c r="D217" s="55" t="s">
        <v>35</v>
      </c>
      <c r="E217" s="66"/>
      <c r="F217" s="66"/>
      <c r="G217" s="67"/>
      <c r="H217" s="66"/>
      <c r="I217" s="79"/>
      <c r="J217" s="80"/>
      <c r="K217" s="79"/>
      <c r="L217" s="79"/>
      <c r="M217" s="81"/>
      <c r="N217" s="83">
        <f>SUM(N21:N215)</f>
        <v>0</v>
      </c>
      <c r="P217" s="86"/>
    </row>
    <row r="218" spans="1:33" s="30" customFormat="1">
      <c r="A218" s="68" t="str">
        <f>IF(F218&lt;&gt;"",1+MAX($A$7:A217),"")</f>
        <v/>
      </c>
      <c r="B218" s="69"/>
      <c r="C218" s="69"/>
      <c r="D218" s="104"/>
      <c r="E218" s="69"/>
      <c r="F218" s="69"/>
      <c r="G218" s="69"/>
      <c r="H218" s="69"/>
      <c r="I218" s="69"/>
      <c r="J218" s="69"/>
      <c r="K218" s="69"/>
      <c r="L218" s="69"/>
      <c r="M218" s="69"/>
      <c r="N218" s="90"/>
      <c r="P218" s="86"/>
    </row>
    <row r="219" spans="1:33" s="31" customFormat="1" ht="31.2">
      <c r="A219" s="70"/>
      <c r="B219" s="70"/>
      <c r="C219" s="70"/>
      <c r="D219" s="105"/>
      <c r="E219" s="70"/>
      <c r="F219" s="70"/>
      <c r="G219" s="70"/>
      <c r="H219" s="196" t="s">
        <v>21</v>
      </c>
      <c r="I219" s="196"/>
      <c r="J219" s="124">
        <f>SUM(J20:J218)</f>
        <v>0</v>
      </c>
      <c r="K219" s="123" t="s">
        <v>23</v>
      </c>
      <c r="L219" s="124">
        <f>SUM(L20:L218)</f>
        <v>0</v>
      </c>
      <c r="M219" s="70"/>
      <c r="N219" s="91"/>
      <c r="P219" s="92"/>
    </row>
    <row r="220" spans="1:33" s="31" customFormat="1">
      <c r="A220" s="125"/>
      <c r="B220" s="126"/>
      <c r="C220" s="127"/>
      <c r="D220" s="128" t="s">
        <v>190</v>
      </c>
      <c r="E220" s="129"/>
      <c r="F220" s="129"/>
      <c r="G220" s="130"/>
      <c r="H220" s="129"/>
      <c r="I220" s="129"/>
      <c r="J220" s="131"/>
      <c r="K220" s="131"/>
      <c r="L220" s="131"/>
      <c r="M220" s="131"/>
      <c r="N220" s="132">
        <f>+N217+N16</f>
        <v>0</v>
      </c>
    </row>
    <row r="221" spans="1:33" s="31" customFormat="1">
      <c r="A221" s="125"/>
      <c r="B221" s="126"/>
      <c r="C221" s="133"/>
      <c r="D221" s="154" t="s">
        <v>191</v>
      </c>
      <c r="E221" s="155"/>
      <c r="F221" s="156"/>
      <c r="G221" s="155"/>
      <c r="H221" s="156"/>
      <c r="I221" s="156"/>
      <c r="J221" s="157">
        <v>0.05</v>
      </c>
      <c r="K221" s="134"/>
      <c r="L221" s="134"/>
      <c r="M221" s="134"/>
      <c r="N221" s="132">
        <f>N220*J221</f>
        <v>0</v>
      </c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</row>
    <row r="222" spans="1:33" s="31" customFormat="1">
      <c r="A222" s="135"/>
      <c r="B222" s="136"/>
      <c r="C222" s="137"/>
      <c r="D222" s="158" t="s">
        <v>314</v>
      </c>
      <c r="E222" s="159"/>
      <c r="F222" s="160"/>
      <c r="G222" s="159"/>
      <c r="H222" s="160"/>
      <c r="I222" s="160"/>
      <c r="J222" s="161">
        <v>0.2</v>
      </c>
      <c r="K222" s="138"/>
      <c r="L222" s="138"/>
      <c r="M222" s="138"/>
      <c r="N222" s="139">
        <f>N220*J222</f>
        <v>0</v>
      </c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</row>
    <row r="223" spans="1:33" s="31" customFormat="1">
      <c r="A223" s="140"/>
      <c r="B223" s="141"/>
      <c r="C223" s="142"/>
      <c r="D223" s="162" t="s">
        <v>315</v>
      </c>
      <c r="E223" s="163"/>
      <c r="F223" s="164"/>
      <c r="G223" s="163"/>
      <c r="H223" s="164"/>
      <c r="I223" s="164"/>
      <c r="J223" s="165">
        <v>0.06</v>
      </c>
      <c r="K223" s="143"/>
      <c r="L223" s="143"/>
      <c r="M223" s="143"/>
      <c r="N223" s="144">
        <f>N220*J223</f>
        <v>0</v>
      </c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</row>
    <row r="224" spans="1:33" s="31" customFormat="1">
      <c r="A224" s="140"/>
      <c r="B224" s="141"/>
      <c r="C224" s="142"/>
      <c r="D224" s="166" t="s">
        <v>316</v>
      </c>
      <c r="E224" s="163"/>
      <c r="F224" s="164"/>
      <c r="G224" s="163"/>
      <c r="H224" s="164"/>
      <c r="I224" s="164"/>
      <c r="J224" s="167">
        <v>0.05</v>
      </c>
      <c r="K224" s="145"/>
      <c r="L224" s="145"/>
      <c r="M224" s="145"/>
      <c r="N224" s="144">
        <f>N220*J224</f>
        <v>0</v>
      </c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</row>
    <row r="225" spans="1:14" s="31" customFormat="1" ht="16.2" thickBot="1">
      <c r="A225" s="146"/>
      <c r="B225" s="147"/>
      <c r="C225" s="148"/>
      <c r="D225" s="149" t="s">
        <v>6</v>
      </c>
      <c r="E225" s="150"/>
      <c r="F225" s="150"/>
      <c r="G225" s="151"/>
      <c r="H225" s="150"/>
      <c r="I225" s="150"/>
      <c r="J225" s="152"/>
      <c r="K225" s="152"/>
      <c r="L225" s="152"/>
      <c r="M225" s="152"/>
      <c r="N225" s="153">
        <f>SUM(N220:N224)</f>
        <v>0</v>
      </c>
    </row>
  </sheetData>
  <mergeCells count="4">
    <mergeCell ref="A2:N2"/>
    <mergeCell ref="A3:H6"/>
    <mergeCell ref="H219:I219"/>
    <mergeCell ref="N9:N15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G64"/>
  <sheetViews>
    <sheetView showGridLines="0" zoomScale="70" zoomScaleNormal="70" zoomScaleSheetLayoutView="85" workbookViewId="0">
      <pane ySplit="7" topLeftCell="A8" activePane="bottomLeft" state="frozen"/>
      <selection pane="bottomLeft" activeCell="G37" sqref="G37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3984375" style="32" customWidth="1"/>
    <col min="4" max="4" width="68.8984375" style="34" customWidth="1"/>
    <col min="5" max="6" width="11.59765625" style="33" customWidth="1"/>
    <col min="7" max="7" width="14" style="33" customWidth="1"/>
    <col min="8" max="8" width="10.59765625" style="32" customWidth="1"/>
    <col min="9" max="9" width="12.59765625" style="32" customWidth="1"/>
    <col min="10" max="10" width="14.3984375" style="32" customWidth="1"/>
    <col min="11" max="11" width="19.09765625" style="32" customWidth="1"/>
    <col min="12" max="12" width="14.69921875" style="32" customWidth="1"/>
    <col min="13" max="13" width="12.59765625" style="32" customWidth="1"/>
    <col min="14" max="14" width="15.19921875" style="34" customWidth="1"/>
    <col min="15" max="16384" width="9" style="32"/>
  </cols>
  <sheetData>
    <row r="1" spans="1:15" s="29" customFormat="1" ht="16.2" thickBo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16.2" thickBot="1">
      <c r="A2" s="189" t="s">
        <v>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1"/>
    </row>
    <row r="3" spans="1:15" ht="17.399999999999999" customHeight="1">
      <c r="A3" s="192"/>
      <c r="B3" s="193"/>
      <c r="C3" s="193"/>
      <c r="D3" s="193"/>
      <c r="E3" s="193"/>
      <c r="F3" s="193"/>
      <c r="G3" s="193"/>
      <c r="H3" s="193"/>
      <c r="I3" s="168" t="s">
        <v>8</v>
      </c>
      <c r="J3" s="109"/>
      <c r="K3" s="109" t="s">
        <v>9</v>
      </c>
      <c r="L3" s="109"/>
      <c r="M3" s="109"/>
      <c r="N3" s="110"/>
    </row>
    <row r="4" spans="1:15" ht="18" customHeight="1">
      <c r="A4" s="192"/>
      <c r="B4" s="193"/>
      <c r="C4" s="193"/>
      <c r="D4" s="193"/>
      <c r="E4" s="193"/>
      <c r="F4" s="193"/>
      <c r="G4" s="193"/>
      <c r="H4" s="193"/>
      <c r="I4" s="37" t="s">
        <v>10</v>
      </c>
      <c r="J4" s="106"/>
      <c r="K4" s="106" t="s">
        <v>11</v>
      </c>
      <c r="L4" s="106"/>
      <c r="M4" s="106"/>
      <c r="N4" s="111"/>
    </row>
    <row r="5" spans="1:15" ht="24" customHeight="1">
      <c r="A5" s="192"/>
      <c r="B5" s="193"/>
      <c r="C5" s="193"/>
      <c r="D5" s="193"/>
      <c r="E5" s="193"/>
      <c r="F5" s="193"/>
      <c r="G5" s="193"/>
      <c r="H5" s="193"/>
      <c r="I5" s="38" t="s">
        <v>12</v>
      </c>
      <c r="J5" s="34"/>
      <c r="K5" s="34" t="s">
        <v>4</v>
      </c>
      <c r="L5" s="73"/>
      <c r="M5" s="73"/>
      <c r="N5" s="107"/>
    </row>
    <row r="6" spans="1:15" ht="18">
      <c r="A6" s="194"/>
      <c r="B6" s="195"/>
      <c r="C6" s="195"/>
      <c r="D6" s="195"/>
      <c r="E6" s="195"/>
      <c r="F6" s="195"/>
      <c r="G6" s="195"/>
      <c r="H6" s="195"/>
      <c r="I6" s="38"/>
      <c r="K6" s="71"/>
      <c r="L6" s="72"/>
      <c r="M6" s="73"/>
      <c r="N6" s="108"/>
    </row>
    <row r="7" spans="1:15" s="116" customFormat="1" ht="59.4" customHeight="1">
      <c r="A7" s="112" t="s">
        <v>13</v>
      </c>
      <c r="B7" s="113" t="s">
        <v>14</v>
      </c>
      <c r="C7" s="113" t="s">
        <v>15</v>
      </c>
      <c r="D7" s="114" t="s">
        <v>1</v>
      </c>
      <c r="E7" s="113" t="s">
        <v>16</v>
      </c>
      <c r="F7" s="113" t="s">
        <v>17</v>
      </c>
      <c r="G7" s="113" t="s">
        <v>18</v>
      </c>
      <c r="H7" s="113" t="s">
        <v>19</v>
      </c>
      <c r="I7" s="113" t="s">
        <v>20</v>
      </c>
      <c r="J7" s="113" t="s">
        <v>21</v>
      </c>
      <c r="K7" s="113" t="s">
        <v>22</v>
      </c>
      <c r="L7" s="113" t="s">
        <v>23</v>
      </c>
      <c r="M7" s="113" t="s">
        <v>24</v>
      </c>
      <c r="N7" s="115" t="s">
        <v>25</v>
      </c>
    </row>
    <row r="8" spans="1:15" s="31" customFormat="1" ht="18" customHeight="1">
      <c r="A8" s="117"/>
      <c r="B8" s="118"/>
      <c r="C8" s="119">
        <v>1</v>
      </c>
      <c r="D8" s="120" t="s">
        <v>26</v>
      </c>
      <c r="E8" s="118"/>
      <c r="F8" s="118"/>
      <c r="G8" s="118"/>
      <c r="H8" s="118"/>
      <c r="I8" s="118"/>
      <c r="J8" s="118"/>
      <c r="K8" s="118"/>
      <c r="L8" s="118"/>
      <c r="M8" s="118"/>
      <c r="N8" s="121"/>
    </row>
    <row r="9" spans="1:15">
      <c r="A9" s="39">
        <f>IF(F9&lt;&gt;"",1+MAX($A$7:A8),"")</f>
        <v>1</v>
      </c>
      <c r="B9" s="40"/>
      <c r="C9" s="40"/>
      <c r="D9" s="99" t="s">
        <v>27</v>
      </c>
      <c r="E9" s="41">
        <v>1</v>
      </c>
      <c r="F9" s="42">
        <v>0</v>
      </c>
      <c r="G9" s="43">
        <f t="shared" ref="G9:G15" si="0">(F9*E9)+E9</f>
        <v>1</v>
      </c>
      <c r="H9" s="41" t="s">
        <v>28</v>
      </c>
      <c r="I9" s="169">
        <v>0</v>
      </c>
      <c r="J9" s="75">
        <f t="shared" ref="J9:J15" si="1">I9*G9</f>
        <v>0</v>
      </c>
      <c r="K9" s="75">
        <v>0</v>
      </c>
      <c r="L9" s="75">
        <f t="shared" ref="L9:L15" si="2">K9*G9</f>
        <v>0</v>
      </c>
      <c r="M9" s="75">
        <f t="shared" ref="M9:M15" si="3">+K9+I9</f>
        <v>0</v>
      </c>
      <c r="N9" s="197">
        <f>M9*G9</f>
        <v>0</v>
      </c>
      <c r="O9" s="82"/>
    </row>
    <row r="10" spans="1:15">
      <c r="A10" s="44">
        <f>IF(F10&lt;&gt;"",1+MAX($A$7:A9),"")</f>
        <v>2</v>
      </c>
      <c r="B10" s="45"/>
      <c r="C10" s="45"/>
      <c r="D10" s="100" t="s">
        <v>29</v>
      </c>
      <c r="E10" s="46">
        <v>1</v>
      </c>
      <c r="F10" s="47">
        <v>0</v>
      </c>
      <c r="G10" s="48">
        <f t="shared" si="0"/>
        <v>1</v>
      </c>
      <c r="H10" s="46" t="s">
        <v>28</v>
      </c>
      <c r="I10" s="169">
        <v>0</v>
      </c>
      <c r="J10" s="75">
        <f t="shared" si="1"/>
        <v>0</v>
      </c>
      <c r="K10" s="75">
        <v>0</v>
      </c>
      <c r="L10" s="75">
        <f t="shared" si="2"/>
        <v>0</v>
      </c>
      <c r="M10" s="75">
        <f t="shared" si="3"/>
        <v>0</v>
      </c>
      <c r="N10" s="198"/>
      <c r="O10" s="82"/>
    </row>
    <row r="11" spans="1:15">
      <c r="A11" s="44">
        <f>IF(F11&lt;&gt;"",1+MAX($A$7:A10),"")</f>
        <v>3</v>
      </c>
      <c r="B11" s="45"/>
      <c r="C11" s="45"/>
      <c r="D11" s="100" t="s">
        <v>30</v>
      </c>
      <c r="E11" s="46">
        <v>1</v>
      </c>
      <c r="F11" s="47">
        <v>0</v>
      </c>
      <c r="G11" s="48">
        <f t="shared" si="0"/>
        <v>1</v>
      </c>
      <c r="H11" s="46" t="s">
        <v>28</v>
      </c>
      <c r="I11" s="169">
        <v>0</v>
      </c>
      <c r="J11" s="75">
        <f t="shared" si="1"/>
        <v>0</v>
      </c>
      <c r="K11" s="75">
        <v>0</v>
      </c>
      <c r="L11" s="75">
        <f t="shared" si="2"/>
        <v>0</v>
      </c>
      <c r="M11" s="75">
        <f t="shared" si="3"/>
        <v>0</v>
      </c>
      <c r="N11" s="198"/>
      <c r="O11" s="82"/>
    </row>
    <row r="12" spans="1:15">
      <c r="A12" s="44">
        <f>IF(F12&lt;&gt;"",1+MAX($A$7:A11),"")</f>
        <v>4</v>
      </c>
      <c r="B12" s="45"/>
      <c r="C12" s="45"/>
      <c r="D12" s="100" t="s">
        <v>31</v>
      </c>
      <c r="E12" s="46">
        <v>1</v>
      </c>
      <c r="F12" s="47">
        <v>0</v>
      </c>
      <c r="G12" s="48">
        <f t="shared" si="0"/>
        <v>1</v>
      </c>
      <c r="H12" s="46" t="s">
        <v>28</v>
      </c>
      <c r="I12" s="169">
        <v>0</v>
      </c>
      <c r="J12" s="75">
        <f t="shared" si="1"/>
        <v>0</v>
      </c>
      <c r="K12" s="75">
        <v>0</v>
      </c>
      <c r="L12" s="75">
        <f t="shared" si="2"/>
        <v>0</v>
      </c>
      <c r="M12" s="75">
        <f t="shared" si="3"/>
        <v>0</v>
      </c>
      <c r="N12" s="198"/>
      <c r="O12" s="82"/>
    </row>
    <row r="13" spans="1:15">
      <c r="A13" s="44">
        <f>IF(F13&lt;&gt;"",1+MAX($A$7:A12),"")</f>
        <v>5</v>
      </c>
      <c r="B13" s="45"/>
      <c r="C13" s="45"/>
      <c r="D13" s="100" t="s">
        <v>32</v>
      </c>
      <c r="E13" s="46">
        <v>1</v>
      </c>
      <c r="F13" s="47">
        <v>0</v>
      </c>
      <c r="G13" s="48">
        <f t="shared" si="0"/>
        <v>1</v>
      </c>
      <c r="H13" s="46" t="s">
        <v>28</v>
      </c>
      <c r="I13" s="169">
        <v>0</v>
      </c>
      <c r="J13" s="75">
        <f t="shared" si="1"/>
        <v>0</v>
      </c>
      <c r="K13" s="75">
        <v>0</v>
      </c>
      <c r="L13" s="75">
        <f t="shared" si="2"/>
        <v>0</v>
      </c>
      <c r="M13" s="75">
        <f t="shared" si="3"/>
        <v>0</v>
      </c>
      <c r="N13" s="198"/>
      <c r="O13" s="82"/>
    </row>
    <row r="14" spans="1:15">
      <c r="A14" s="44">
        <f>IF(F14&lt;&gt;"",1+MAX($A$7:A13),"")</f>
        <v>6</v>
      </c>
      <c r="B14" s="45"/>
      <c r="C14" s="45"/>
      <c r="D14" s="100" t="s">
        <v>33</v>
      </c>
      <c r="E14" s="46">
        <v>1</v>
      </c>
      <c r="F14" s="47">
        <v>0</v>
      </c>
      <c r="G14" s="48">
        <f t="shared" si="0"/>
        <v>1</v>
      </c>
      <c r="H14" s="46" t="s">
        <v>28</v>
      </c>
      <c r="I14" s="169">
        <v>0</v>
      </c>
      <c r="J14" s="75">
        <f t="shared" si="1"/>
        <v>0</v>
      </c>
      <c r="K14" s="75">
        <v>0</v>
      </c>
      <c r="L14" s="75">
        <f t="shared" si="2"/>
        <v>0</v>
      </c>
      <c r="M14" s="75">
        <f t="shared" si="3"/>
        <v>0</v>
      </c>
      <c r="N14" s="198"/>
      <c r="O14" s="82"/>
    </row>
    <row r="15" spans="1:15">
      <c r="A15" s="44">
        <f>IF(F15&lt;&gt;"",1+MAX($A$7:A14),"")</f>
        <v>7</v>
      </c>
      <c r="B15" s="45"/>
      <c r="C15" s="45"/>
      <c r="D15" s="101" t="s">
        <v>34</v>
      </c>
      <c r="E15" s="49">
        <v>1</v>
      </c>
      <c r="F15" s="50">
        <v>0</v>
      </c>
      <c r="G15" s="51">
        <f t="shared" si="0"/>
        <v>1</v>
      </c>
      <c r="H15" s="49" t="s">
        <v>28</v>
      </c>
      <c r="I15" s="169">
        <v>0</v>
      </c>
      <c r="J15" s="75">
        <f t="shared" si="1"/>
        <v>0</v>
      </c>
      <c r="K15" s="75">
        <v>0</v>
      </c>
      <c r="L15" s="75">
        <f t="shared" si="2"/>
        <v>0</v>
      </c>
      <c r="M15" s="75">
        <f t="shared" si="3"/>
        <v>0</v>
      </c>
      <c r="N15" s="199"/>
      <c r="O15" s="82"/>
    </row>
    <row r="16" spans="1:15" s="29" customFormat="1">
      <c r="A16" s="52" t="str">
        <f>IF(F16&lt;&gt;"",1+MAX($A$7:A15),"")</f>
        <v/>
      </c>
      <c r="B16" s="53"/>
      <c r="C16" s="54"/>
      <c r="D16" s="55" t="s">
        <v>35</v>
      </c>
      <c r="E16" s="56"/>
      <c r="F16" s="56"/>
      <c r="G16" s="56"/>
      <c r="H16" s="56"/>
      <c r="I16" s="76"/>
      <c r="J16" s="76"/>
      <c r="K16" s="76"/>
      <c r="L16" s="76"/>
      <c r="M16" s="76"/>
      <c r="N16" s="83">
        <f>SUM(N9:N15)</f>
        <v>0</v>
      </c>
      <c r="O16" s="84"/>
    </row>
    <row r="17" spans="1:33" s="29" customFormat="1">
      <c r="A17" s="52" t="str">
        <f>IF(F17&lt;&gt;"",1+MAX($A$7:A16),"")</f>
        <v/>
      </c>
      <c r="B17" s="53"/>
      <c r="C17" s="53"/>
      <c r="D17" s="102"/>
      <c r="E17" s="57"/>
      <c r="F17" s="57"/>
      <c r="G17" s="57"/>
      <c r="H17" s="57"/>
      <c r="I17" s="57"/>
      <c r="J17" s="57"/>
      <c r="K17" s="57"/>
      <c r="L17" s="57"/>
      <c r="M17" s="57"/>
      <c r="N17" s="85"/>
      <c r="O17" s="84"/>
    </row>
    <row r="18" spans="1:33" s="31" customFormat="1" ht="18" customHeight="1">
      <c r="A18" s="117" t="str">
        <f>IF(F18&lt;&gt;"",1+MAX($A$7:A17),"")</f>
        <v/>
      </c>
      <c r="B18" s="118"/>
      <c r="C18" s="119">
        <v>26</v>
      </c>
      <c r="D18" s="120" t="s">
        <v>36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21"/>
    </row>
    <row r="19" spans="1:33" s="30" customFormat="1">
      <c r="A19" s="58" t="str">
        <f>IF(F19&lt;&gt;"",1+MAX($A$7:A18),"")</f>
        <v/>
      </c>
      <c r="B19" s="59"/>
      <c r="C19" s="60"/>
      <c r="D19" s="171" t="s">
        <v>118</v>
      </c>
      <c r="E19" s="48"/>
      <c r="F19" s="61"/>
      <c r="G19" s="62"/>
      <c r="H19" s="46"/>
      <c r="I19" s="75"/>
      <c r="J19" s="77"/>
      <c r="K19" s="75"/>
      <c r="L19" s="75"/>
      <c r="M19" s="75"/>
      <c r="N19" s="87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</row>
    <row r="20" spans="1:33" s="30" customFormat="1">
      <c r="A20" s="58" t="str">
        <f>IF(F20&lt;&gt;"",1+MAX($A$7:A19),"")</f>
        <v/>
      </c>
      <c r="B20" s="59"/>
      <c r="C20" s="60"/>
      <c r="D20" s="103" t="s">
        <v>38</v>
      </c>
      <c r="E20" s="48"/>
      <c r="F20" s="61"/>
      <c r="G20" s="62"/>
      <c r="H20" s="46"/>
      <c r="I20" s="75"/>
      <c r="J20" s="77"/>
      <c r="K20" s="75"/>
      <c r="L20" s="75"/>
      <c r="M20" s="75"/>
      <c r="N20" s="87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</row>
    <row r="21" spans="1:33" s="30" customFormat="1">
      <c r="A21" s="58">
        <f>IF(F21&lt;&gt;"",1+MAX($A$7:A20),"")</f>
        <v>8</v>
      </c>
      <c r="B21" s="59"/>
      <c r="C21" s="60"/>
      <c r="D21" s="100" t="s">
        <v>220</v>
      </c>
      <c r="E21" s="48">
        <v>1429</v>
      </c>
      <c r="F21" s="61">
        <v>0.05</v>
      </c>
      <c r="G21" s="62">
        <f t="shared" ref="G21:G25" si="4">E21*(1+F21)</f>
        <v>1500.45</v>
      </c>
      <c r="H21" s="46" t="s">
        <v>40</v>
      </c>
      <c r="I21" s="169">
        <v>0</v>
      </c>
      <c r="J21" s="75">
        <f>I21*G21</f>
        <v>0</v>
      </c>
      <c r="K21" s="75">
        <v>0</v>
      </c>
      <c r="L21" s="75">
        <f>K21*G21</f>
        <v>0</v>
      </c>
      <c r="M21" s="75">
        <f>+K21+I21</f>
        <v>0</v>
      </c>
      <c r="N21" s="87">
        <f>M21*G21</f>
        <v>0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</row>
    <row r="22" spans="1:33" s="30" customFormat="1">
      <c r="A22" s="58">
        <f>IF(F22&lt;&gt;"",1+MAX($A$7:A21),"")</f>
        <v>9</v>
      </c>
      <c r="B22" s="59"/>
      <c r="C22" s="60"/>
      <c r="D22" s="100" t="s">
        <v>119</v>
      </c>
      <c r="E22" s="48">
        <v>160</v>
      </c>
      <c r="F22" s="61">
        <v>0.05</v>
      </c>
      <c r="G22" s="62">
        <f t="shared" si="4"/>
        <v>168</v>
      </c>
      <c r="H22" s="46" t="s">
        <v>40</v>
      </c>
      <c r="I22" s="169">
        <v>0</v>
      </c>
      <c r="J22" s="75">
        <f>I22*G22</f>
        <v>0</v>
      </c>
      <c r="K22" s="75">
        <v>0</v>
      </c>
      <c r="L22" s="75">
        <f>K22*G22</f>
        <v>0</v>
      </c>
      <c r="M22" s="75">
        <f>+K22+I22</f>
        <v>0</v>
      </c>
      <c r="N22" s="87">
        <f>M22*G22</f>
        <v>0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</row>
    <row r="23" spans="1:33" s="30" customFormat="1">
      <c r="A23" s="58" t="str">
        <f>IF(F23&lt;&gt;"",1+MAX($A$7:A22),"")</f>
        <v/>
      </c>
      <c r="B23" s="59"/>
      <c r="C23" s="60"/>
      <c r="D23" s="103" t="s">
        <v>48</v>
      </c>
      <c r="E23" s="48"/>
      <c r="F23" s="61"/>
      <c r="G23" s="62"/>
      <c r="H23" s="46"/>
      <c r="I23" s="75"/>
      <c r="J23" s="77"/>
      <c r="K23" s="75"/>
      <c r="L23" s="75"/>
      <c r="M23" s="75"/>
      <c r="N23" s="87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</row>
    <row r="24" spans="1:33" s="30" customFormat="1">
      <c r="A24" s="58">
        <f>IF(F24&lt;&gt;"",1+MAX($A$7:A23),"")</f>
        <v>10</v>
      </c>
      <c r="B24" s="59"/>
      <c r="C24" s="60"/>
      <c r="D24" s="100" t="s">
        <v>221</v>
      </c>
      <c r="E24" s="48">
        <v>4287</v>
      </c>
      <c r="F24" s="61">
        <v>0.05</v>
      </c>
      <c r="G24" s="62">
        <f t="shared" si="4"/>
        <v>4501.3500000000004</v>
      </c>
      <c r="H24" s="46" t="s">
        <v>40</v>
      </c>
      <c r="I24" s="169">
        <v>0</v>
      </c>
      <c r="J24" s="75">
        <f>I24*G24</f>
        <v>0</v>
      </c>
      <c r="K24" s="75">
        <v>0</v>
      </c>
      <c r="L24" s="75">
        <f>K24*G24</f>
        <v>0</v>
      </c>
      <c r="M24" s="75">
        <f>+K24+I24</f>
        <v>0</v>
      </c>
      <c r="N24" s="87">
        <f>M24*G24</f>
        <v>0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</row>
    <row r="25" spans="1:33" s="30" customFormat="1">
      <c r="A25" s="58">
        <f>IF(F25&lt;&gt;"",1+MAX($A$7:A24),"")</f>
        <v>11</v>
      </c>
      <c r="B25" s="59"/>
      <c r="C25" s="60"/>
      <c r="D25" s="100" t="s">
        <v>124</v>
      </c>
      <c r="E25" s="48">
        <v>480</v>
      </c>
      <c r="F25" s="61">
        <v>0.05</v>
      </c>
      <c r="G25" s="62">
        <f t="shared" si="4"/>
        <v>504</v>
      </c>
      <c r="H25" s="46" t="s">
        <v>40</v>
      </c>
      <c r="I25" s="169">
        <v>0</v>
      </c>
      <c r="J25" s="75">
        <f>I25*G25</f>
        <v>0</v>
      </c>
      <c r="K25" s="75">
        <v>0</v>
      </c>
      <c r="L25" s="75">
        <f>K25*G25</f>
        <v>0</v>
      </c>
      <c r="M25" s="75">
        <f>+K25+I25</f>
        <v>0</v>
      </c>
      <c r="N25" s="87">
        <f>M25*G25</f>
        <v>0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</row>
    <row r="26" spans="1:33" s="30" customFormat="1">
      <c r="A26" s="58" t="str">
        <f>IF(F26&lt;&gt;"",1+MAX($A$7:A25),"")</f>
        <v/>
      </c>
      <c r="B26" s="59"/>
      <c r="C26" s="60"/>
      <c r="D26" s="100"/>
      <c r="E26" s="48"/>
      <c r="F26" s="61"/>
      <c r="G26" s="62"/>
      <c r="H26" s="46"/>
      <c r="I26" s="75"/>
      <c r="J26" s="77"/>
      <c r="K26" s="75"/>
      <c r="L26" s="75"/>
      <c r="M26" s="75"/>
      <c r="N26" s="87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</row>
    <row r="27" spans="1:33" s="30" customFormat="1">
      <c r="A27" s="58" t="str">
        <f>IF(F27&lt;&gt;"",1+MAX($A$7:A26),"")</f>
        <v/>
      </c>
      <c r="B27" s="59"/>
      <c r="C27" s="60"/>
      <c r="D27" s="171" t="s">
        <v>121</v>
      </c>
      <c r="E27" s="48"/>
      <c r="F27" s="61"/>
      <c r="G27" s="62"/>
      <c r="H27" s="46"/>
      <c r="I27" s="75"/>
      <c r="J27" s="77"/>
      <c r="K27" s="75"/>
      <c r="L27" s="75"/>
      <c r="M27" s="75"/>
      <c r="N27" s="87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</row>
    <row r="28" spans="1:33" s="30" customFormat="1">
      <c r="A28" s="58" t="str">
        <f>IF(F28&lt;&gt;"",1+MAX($A$7:A27),"")</f>
        <v/>
      </c>
      <c r="B28" s="59"/>
      <c r="C28" s="60"/>
      <c r="D28" s="103" t="s">
        <v>38</v>
      </c>
      <c r="E28" s="48"/>
      <c r="F28" s="61"/>
      <c r="G28" s="62"/>
      <c r="H28" s="46"/>
      <c r="I28" s="75"/>
      <c r="J28" s="77"/>
      <c r="K28" s="75"/>
      <c r="L28" s="75"/>
      <c r="M28" s="75"/>
      <c r="N28" s="87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</row>
    <row r="29" spans="1:33" s="30" customFormat="1">
      <c r="A29" s="58">
        <f>IF(F29&lt;&gt;"",1+MAX($A$7:A28),"")</f>
        <v>12</v>
      </c>
      <c r="B29" s="59"/>
      <c r="C29" s="60"/>
      <c r="D29" s="100" t="s">
        <v>222</v>
      </c>
      <c r="E29" s="48">
        <v>323</v>
      </c>
      <c r="F29" s="61">
        <v>0.05</v>
      </c>
      <c r="G29" s="62">
        <f t="shared" ref="G29:G32" si="5">E29*(1+F29)</f>
        <v>339.15000000000003</v>
      </c>
      <c r="H29" s="46" t="s">
        <v>40</v>
      </c>
      <c r="I29" s="169">
        <v>0</v>
      </c>
      <c r="J29" s="75">
        <f>I29*G29</f>
        <v>0</v>
      </c>
      <c r="K29" s="75">
        <v>0</v>
      </c>
      <c r="L29" s="75">
        <f>K29*G29</f>
        <v>0</v>
      </c>
      <c r="M29" s="75">
        <f>+K29+I29</f>
        <v>0</v>
      </c>
      <c r="N29" s="87">
        <f>M29*G29</f>
        <v>0</v>
      </c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</row>
    <row r="30" spans="1:33" s="30" customFormat="1">
      <c r="A30" s="58">
        <f>IF(F30&lt;&gt;"",1+MAX($A$7:A29),"")</f>
        <v>13</v>
      </c>
      <c r="B30" s="59"/>
      <c r="C30" s="60"/>
      <c r="D30" s="100" t="s">
        <v>223</v>
      </c>
      <c r="E30" s="48">
        <v>44</v>
      </c>
      <c r="F30" s="61">
        <v>0.05</v>
      </c>
      <c r="G30" s="62">
        <f t="shared" si="5"/>
        <v>46.2</v>
      </c>
      <c r="H30" s="46" t="s">
        <v>40</v>
      </c>
      <c r="I30" s="169">
        <v>0</v>
      </c>
      <c r="J30" s="75">
        <f>I30*G30</f>
        <v>0</v>
      </c>
      <c r="K30" s="75">
        <v>0</v>
      </c>
      <c r="L30" s="75">
        <f>K30*G30</f>
        <v>0</v>
      </c>
      <c r="M30" s="75">
        <f>+K30+I30</f>
        <v>0</v>
      </c>
      <c r="N30" s="87">
        <f>M30*G30</f>
        <v>0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</row>
    <row r="31" spans="1:33" s="30" customFormat="1">
      <c r="A31" s="58">
        <f>IF(F31&lt;&gt;"",1+MAX($A$7:A30),"")</f>
        <v>14</v>
      </c>
      <c r="B31" s="59"/>
      <c r="C31" s="60"/>
      <c r="D31" s="100" t="s">
        <v>220</v>
      </c>
      <c r="E31" s="48">
        <v>2166</v>
      </c>
      <c r="F31" s="61">
        <v>0.05</v>
      </c>
      <c r="G31" s="62">
        <f t="shared" si="5"/>
        <v>2274.3000000000002</v>
      </c>
      <c r="H31" s="46" t="s">
        <v>40</v>
      </c>
      <c r="I31" s="169">
        <v>0</v>
      </c>
      <c r="J31" s="75">
        <f>I31*G31</f>
        <v>0</v>
      </c>
      <c r="K31" s="75">
        <v>0</v>
      </c>
      <c r="L31" s="75">
        <f>K31*G31</f>
        <v>0</v>
      </c>
      <c r="M31" s="75">
        <f>+K31+I31</f>
        <v>0</v>
      </c>
      <c r="N31" s="87">
        <f>M31*G31</f>
        <v>0</v>
      </c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</row>
    <row r="32" spans="1:33" s="30" customFormat="1">
      <c r="A32" s="58">
        <f>IF(F32&lt;&gt;"",1+MAX($A$7:A31),"")</f>
        <v>15</v>
      </c>
      <c r="B32" s="59"/>
      <c r="C32" s="60"/>
      <c r="D32" s="100" t="s">
        <v>224</v>
      </c>
      <c r="E32" s="48">
        <v>7012</v>
      </c>
      <c r="F32" s="61">
        <v>0.05</v>
      </c>
      <c r="G32" s="62">
        <f t="shared" si="5"/>
        <v>7362.6</v>
      </c>
      <c r="H32" s="46" t="s">
        <v>40</v>
      </c>
      <c r="I32" s="169">
        <v>0</v>
      </c>
      <c r="J32" s="75">
        <f>I32*G32</f>
        <v>0</v>
      </c>
      <c r="K32" s="75">
        <v>0</v>
      </c>
      <c r="L32" s="75">
        <f>K32*G32</f>
        <v>0</v>
      </c>
      <c r="M32" s="75">
        <f>+K32+I32</f>
        <v>0</v>
      </c>
      <c r="N32" s="87">
        <f>M32*G32</f>
        <v>0</v>
      </c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</row>
    <row r="33" spans="1:33" s="30" customFormat="1">
      <c r="A33" s="58" t="str">
        <f>IF(F33&lt;&gt;"",1+MAX($A$7:A32),"")</f>
        <v/>
      </c>
      <c r="B33" s="59"/>
      <c r="C33" s="60"/>
      <c r="D33" s="103" t="s">
        <v>48</v>
      </c>
      <c r="E33" s="48"/>
      <c r="F33" s="61"/>
      <c r="G33" s="62"/>
      <c r="H33" s="46"/>
      <c r="I33" s="75"/>
      <c r="J33" s="77"/>
      <c r="K33" s="75"/>
      <c r="L33" s="75"/>
      <c r="M33" s="75"/>
      <c r="N33" s="87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</row>
    <row r="34" spans="1:33" s="30" customFormat="1">
      <c r="A34" s="58">
        <f>IF(F34&lt;&gt;"",1+MAX($A$7:A33),"")</f>
        <v>16</v>
      </c>
      <c r="B34" s="59"/>
      <c r="C34" s="60"/>
      <c r="D34" s="100" t="s">
        <v>225</v>
      </c>
      <c r="E34" s="48">
        <v>27534</v>
      </c>
      <c r="F34" s="61">
        <v>0.05</v>
      </c>
      <c r="G34" s="62">
        <f>E34*(1+F34)</f>
        <v>28910.7</v>
      </c>
      <c r="H34" s="46" t="s">
        <v>40</v>
      </c>
      <c r="I34" s="169">
        <v>0</v>
      </c>
      <c r="J34" s="75">
        <f>I34*G34</f>
        <v>0</v>
      </c>
      <c r="K34" s="75">
        <v>0</v>
      </c>
      <c r="L34" s="75">
        <f>K34*G34</f>
        <v>0</v>
      </c>
      <c r="M34" s="75">
        <f>+K34+I34</f>
        <v>0</v>
      </c>
      <c r="N34" s="87">
        <f>M34*G34</f>
        <v>0</v>
      </c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</row>
    <row r="35" spans="1:33" s="30" customFormat="1">
      <c r="A35" s="58" t="str">
        <f>IF(F35&lt;&gt;"",1+MAX($A$7:A34),"")</f>
        <v/>
      </c>
      <c r="B35" s="59"/>
      <c r="C35" s="60"/>
      <c r="D35" s="100"/>
      <c r="E35" s="48"/>
      <c r="F35" s="61"/>
      <c r="G35" s="62"/>
      <c r="H35" s="46"/>
      <c r="I35" s="75"/>
      <c r="J35" s="77"/>
      <c r="K35" s="75"/>
      <c r="L35" s="75"/>
      <c r="M35" s="75"/>
      <c r="N35" s="87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</row>
    <row r="36" spans="1:33" s="30" customFormat="1">
      <c r="A36" s="58" t="str">
        <f>IF(F36&lt;&gt;"",1+MAX($A$7:A35),"")</f>
        <v/>
      </c>
      <c r="B36" s="59"/>
      <c r="C36" s="60"/>
      <c r="D36" s="171" t="s">
        <v>226</v>
      </c>
      <c r="E36" s="48"/>
      <c r="F36" s="61"/>
      <c r="G36" s="62"/>
      <c r="H36" s="46"/>
      <c r="I36" s="75"/>
      <c r="J36" s="77"/>
      <c r="K36" s="75"/>
      <c r="L36" s="75"/>
      <c r="M36" s="75"/>
      <c r="N36" s="87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</row>
    <row r="37" spans="1:33" s="30" customFormat="1">
      <c r="A37" s="58">
        <f>IF(F37&lt;&gt;"",1+MAX($A$7:A36),"")</f>
        <v>17</v>
      </c>
      <c r="B37" s="59"/>
      <c r="C37" s="60"/>
      <c r="D37" s="100" t="s">
        <v>227</v>
      </c>
      <c r="E37" s="48">
        <v>2353</v>
      </c>
      <c r="F37" s="61">
        <v>0</v>
      </c>
      <c r="G37" s="62">
        <f>E37*(1+F37)</f>
        <v>2353</v>
      </c>
      <c r="H37" s="46" t="s">
        <v>40</v>
      </c>
      <c r="I37" s="169">
        <v>0</v>
      </c>
      <c r="J37" s="75">
        <f>I37*G37</f>
        <v>0</v>
      </c>
      <c r="K37" s="75">
        <v>0</v>
      </c>
      <c r="L37" s="75">
        <f>K37*G37</f>
        <v>0</v>
      </c>
      <c r="M37" s="75">
        <f>+K37+I37</f>
        <v>0</v>
      </c>
      <c r="N37" s="87">
        <f>M37*G37</f>
        <v>0</v>
      </c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</row>
    <row r="38" spans="1:33" s="30" customFormat="1">
      <c r="A38" s="58" t="str">
        <f>IF(F38&lt;&gt;"",1+MAX($A$7:A37),"")</f>
        <v/>
      </c>
      <c r="B38" s="59"/>
      <c r="C38" s="60"/>
      <c r="D38" s="100"/>
      <c r="E38" s="48"/>
      <c r="F38" s="61"/>
      <c r="G38" s="62"/>
      <c r="H38" s="46"/>
      <c r="I38" s="75"/>
      <c r="J38" s="77"/>
      <c r="K38" s="75"/>
      <c r="L38" s="75"/>
      <c r="M38" s="75"/>
      <c r="N38" s="87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</row>
    <row r="39" spans="1:33" s="30" customFormat="1">
      <c r="A39" s="58" t="str">
        <f>IF(F39&lt;&gt;"",1+MAX($A$7:A38),"")</f>
        <v/>
      </c>
      <c r="B39" s="59"/>
      <c r="C39" s="60"/>
      <c r="D39" s="171" t="s">
        <v>228</v>
      </c>
      <c r="E39" s="48"/>
      <c r="F39" s="61"/>
      <c r="G39" s="62"/>
      <c r="H39" s="46"/>
      <c r="I39" s="75"/>
      <c r="J39" s="77"/>
      <c r="K39" s="75"/>
      <c r="L39" s="75"/>
      <c r="M39" s="75"/>
      <c r="N39" s="87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</row>
    <row r="40" spans="1:33" s="30" customFormat="1">
      <c r="A40" s="58">
        <f>IF(F40&lt;&gt;"",1+MAX($A$7:A39),"")</f>
        <v>18</v>
      </c>
      <c r="B40" s="59"/>
      <c r="C40" s="60"/>
      <c r="D40" s="100" t="s">
        <v>229</v>
      </c>
      <c r="E40" s="48">
        <v>163</v>
      </c>
      <c r="F40" s="61">
        <v>0</v>
      </c>
      <c r="G40" s="62">
        <f t="shared" ref="G40:G42" si="6">E40*(1+F40)</f>
        <v>163</v>
      </c>
      <c r="H40" s="46" t="s">
        <v>61</v>
      </c>
      <c r="I40" s="169">
        <v>0</v>
      </c>
      <c r="J40" s="75">
        <f>I40*G40</f>
        <v>0</v>
      </c>
      <c r="K40" s="75">
        <v>0</v>
      </c>
      <c r="L40" s="75">
        <f>K40*G40</f>
        <v>0</v>
      </c>
      <c r="M40" s="75">
        <f>+K40+I40</f>
        <v>0</v>
      </c>
      <c r="N40" s="87">
        <f>M40*G40</f>
        <v>0</v>
      </c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</row>
    <row r="41" spans="1:33" s="30" customFormat="1">
      <c r="A41" s="58">
        <f>IF(F41&lt;&gt;"",1+MAX($A$7:A40),"")</f>
        <v>19</v>
      </c>
      <c r="B41" s="59"/>
      <c r="C41" s="60"/>
      <c r="D41" s="100" t="s">
        <v>230</v>
      </c>
      <c r="E41" s="48">
        <v>270</v>
      </c>
      <c r="F41" s="61">
        <v>0</v>
      </c>
      <c r="G41" s="62">
        <f t="shared" si="6"/>
        <v>270</v>
      </c>
      <c r="H41" s="46" t="s">
        <v>61</v>
      </c>
      <c r="I41" s="169">
        <v>0</v>
      </c>
      <c r="J41" s="75">
        <f>I41*G41</f>
        <v>0</v>
      </c>
      <c r="K41" s="75">
        <v>0</v>
      </c>
      <c r="L41" s="75">
        <f>K41*G41</f>
        <v>0</v>
      </c>
      <c r="M41" s="75">
        <f>+K41+I41</f>
        <v>0</v>
      </c>
      <c r="N41" s="87">
        <f>M41*G41</f>
        <v>0</v>
      </c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</row>
    <row r="42" spans="1:33" s="30" customFormat="1">
      <c r="A42" s="58">
        <f>IF(F42&lt;&gt;"",1+MAX($A$7:A41),"")</f>
        <v>20</v>
      </c>
      <c r="B42" s="59"/>
      <c r="C42" s="60"/>
      <c r="D42" s="100" t="s">
        <v>231</v>
      </c>
      <c r="E42" s="48">
        <v>273</v>
      </c>
      <c r="F42" s="61">
        <v>0</v>
      </c>
      <c r="G42" s="62">
        <f t="shared" si="6"/>
        <v>273</v>
      </c>
      <c r="H42" s="46" t="s">
        <v>61</v>
      </c>
      <c r="I42" s="169">
        <v>0</v>
      </c>
      <c r="J42" s="75">
        <f>I42*G42</f>
        <v>0</v>
      </c>
      <c r="K42" s="75">
        <v>0</v>
      </c>
      <c r="L42" s="75">
        <f>K42*G42</f>
        <v>0</v>
      </c>
      <c r="M42" s="75">
        <f>+K42+I42</f>
        <v>0</v>
      </c>
      <c r="N42" s="87">
        <f>M42*G42</f>
        <v>0</v>
      </c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</row>
    <row r="43" spans="1:33" s="30" customFormat="1">
      <c r="A43" s="58" t="str">
        <f>IF(F43&lt;&gt;"",1+MAX($A$7:A42),"")</f>
        <v/>
      </c>
      <c r="B43" s="59"/>
      <c r="C43" s="60"/>
      <c r="D43" s="100"/>
      <c r="E43" s="48"/>
      <c r="F43" s="61"/>
      <c r="G43" s="62"/>
      <c r="H43" s="46"/>
      <c r="I43" s="75"/>
      <c r="J43" s="77"/>
      <c r="K43" s="75"/>
      <c r="L43" s="75"/>
      <c r="M43" s="75"/>
      <c r="N43" s="87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</row>
    <row r="44" spans="1:33" s="30" customFormat="1">
      <c r="A44" s="58" t="str">
        <f>IF(F44&lt;&gt;"",1+MAX($A$7:A43),"")</f>
        <v/>
      </c>
      <c r="B44" s="59"/>
      <c r="C44" s="60"/>
      <c r="D44" s="171" t="s">
        <v>232</v>
      </c>
      <c r="E44" s="48"/>
      <c r="F44" s="61"/>
      <c r="G44" s="62"/>
      <c r="H44" s="46"/>
      <c r="I44" s="75"/>
      <c r="J44" s="77"/>
      <c r="K44" s="75"/>
      <c r="L44" s="75"/>
      <c r="M44" s="75"/>
      <c r="N44" s="87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</row>
    <row r="45" spans="1:33" s="30" customFormat="1" ht="31.2">
      <c r="A45" s="58">
        <f>IF(F45&lt;&gt;"",1+MAX($A$7:A44),"")</f>
        <v>21</v>
      </c>
      <c r="B45" s="59"/>
      <c r="C45" s="60"/>
      <c r="D45" s="100" t="s">
        <v>233</v>
      </c>
      <c r="E45" s="48">
        <v>5</v>
      </c>
      <c r="F45" s="61">
        <v>0</v>
      </c>
      <c r="G45" s="62">
        <f t="shared" ref="G45:G50" si="7">E45*(1+F45)</f>
        <v>5</v>
      </c>
      <c r="H45" s="46" t="s">
        <v>61</v>
      </c>
      <c r="I45" s="169">
        <v>0</v>
      </c>
      <c r="J45" s="75">
        <f t="shared" ref="J45:J50" si="8">I45*G45</f>
        <v>0</v>
      </c>
      <c r="K45" s="75">
        <v>0</v>
      </c>
      <c r="L45" s="75">
        <f t="shared" ref="L45:L50" si="9">K45*G45</f>
        <v>0</v>
      </c>
      <c r="M45" s="75">
        <f t="shared" ref="M45:M50" si="10">+K45+I45</f>
        <v>0</v>
      </c>
      <c r="N45" s="87">
        <f t="shared" ref="N45:N50" si="11">M45*G45</f>
        <v>0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</row>
    <row r="46" spans="1:33" s="30" customFormat="1" ht="31.2">
      <c r="A46" s="58">
        <f>IF(F46&lt;&gt;"",1+MAX($A$7:A45),"")</f>
        <v>22</v>
      </c>
      <c r="B46" s="59"/>
      <c r="C46" s="60"/>
      <c r="D46" s="100" t="s">
        <v>234</v>
      </c>
      <c r="E46" s="48">
        <v>4</v>
      </c>
      <c r="F46" s="61">
        <v>0</v>
      </c>
      <c r="G46" s="62">
        <f t="shared" si="7"/>
        <v>4</v>
      </c>
      <c r="H46" s="46" t="s">
        <v>61</v>
      </c>
      <c r="I46" s="169">
        <v>0</v>
      </c>
      <c r="J46" s="75">
        <f t="shared" si="8"/>
        <v>0</v>
      </c>
      <c r="K46" s="75">
        <v>0</v>
      </c>
      <c r="L46" s="75">
        <f t="shared" si="9"/>
        <v>0</v>
      </c>
      <c r="M46" s="75">
        <f t="shared" si="10"/>
        <v>0</v>
      </c>
      <c r="N46" s="87">
        <f t="shared" si="11"/>
        <v>0</v>
      </c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</row>
    <row r="47" spans="1:33" s="30" customFormat="1" ht="46.8">
      <c r="A47" s="58">
        <f>IF(F47&lt;&gt;"",1+MAX($A$7:A46),"")</f>
        <v>23</v>
      </c>
      <c r="B47" s="59"/>
      <c r="C47" s="60"/>
      <c r="D47" s="100" t="s">
        <v>235</v>
      </c>
      <c r="E47" s="48">
        <v>2</v>
      </c>
      <c r="F47" s="61">
        <v>0</v>
      </c>
      <c r="G47" s="62">
        <f t="shared" si="7"/>
        <v>2</v>
      </c>
      <c r="H47" s="46" t="s">
        <v>61</v>
      </c>
      <c r="I47" s="169">
        <v>0</v>
      </c>
      <c r="J47" s="75">
        <f t="shared" si="8"/>
        <v>0</v>
      </c>
      <c r="K47" s="75">
        <v>0</v>
      </c>
      <c r="L47" s="75">
        <f t="shared" si="9"/>
        <v>0</v>
      </c>
      <c r="M47" s="75">
        <f t="shared" si="10"/>
        <v>0</v>
      </c>
      <c r="N47" s="87">
        <f t="shared" si="11"/>
        <v>0</v>
      </c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</row>
    <row r="48" spans="1:33" s="30" customFormat="1" ht="46.8">
      <c r="A48" s="58">
        <f>IF(F48&lt;&gt;"",1+MAX($A$7:A47),"")</f>
        <v>24</v>
      </c>
      <c r="B48" s="59"/>
      <c r="C48" s="60"/>
      <c r="D48" s="100" t="s">
        <v>236</v>
      </c>
      <c r="E48" s="48">
        <v>1</v>
      </c>
      <c r="F48" s="61">
        <v>0</v>
      </c>
      <c r="G48" s="62">
        <f t="shared" si="7"/>
        <v>1</v>
      </c>
      <c r="H48" s="46" t="s">
        <v>61</v>
      </c>
      <c r="I48" s="169">
        <v>0</v>
      </c>
      <c r="J48" s="75">
        <f t="shared" si="8"/>
        <v>0</v>
      </c>
      <c r="K48" s="75">
        <v>0</v>
      </c>
      <c r="L48" s="75">
        <f t="shared" si="9"/>
        <v>0</v>
      </c>
      <c r="M48" s="75">
        <f t="shared" si="10"/>
        <v>0</v>
      </c>
      <c r="N48" s="87">
        <f t="shared" si="11"/>
        <v>0</v>
      </c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</row>
    <row r="49" spans="1:33" s="30" customFormat="1" ht="46.8">
      <c r="A49" s="58">
        <f>IF(F49&lt;&gt;"",1+MAX($A$7:A48),"")</f>
        <v>25</v>
      </c>
      <c r="B49" s="59"/>
      <c r="C49" s="60"/>
      <c r="D49" s="100" t="s">
        <v>237</v>
      </c>
      <c r="E49" s="48">
        <v>2</v>
      </c>
      <c r="F49" s="61">
        <v>0</v>
      </c>
      <c r="G49" s="62">
        <f t="shared" si="7"/>
        <v>2</v>
      </c>
      <c r="H49" s="46" t="s">
        <v>61</v>
      </c>
      <c r="I49" s="169">
        <v>0</v>
      </c>
      <c r="J49" s="75">
        <f t="shared" si="8"/>
        <v>0</v>
      </c>
      <c r="K49" s="75">
        <v>0</v>
      </c>
      <c r="L49" s="75">
        <f t="shared" si="9"/>
        <v>0</v>
      </c>
      <c r="M49" s="75">
        <f t="shared" si="10"/>
        <v>0</v>
      </c>
      <c r="N49" s="87">
        <f t="shared" si="11"/>
        <v>0</v>
      </c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1:33" s="30" customFormat="1" ht="31.2">
      <c r="A50" s="58">
        <f>IF(F50&lt;&gt;"",1+MAX($A$7:A49),"")</f>
        <v>26</v>
      </c>
      <c r="B50" s="59"/>
      <c r="C50" s="60"/>
      <c r="D50" s="100" t="s">
        <v>238</v>
      </c>
      <c r="E50" s="48">
        <v>3</v>
      </c>
      <c r="F50" s="61">
        <v>0</v>
      </c>
      <c r="G50" s="62">
        <f t="shared" si="7"/>
        <v>3</v>
      </c>
      <c r="H50" s="46" t="s">
        <v>61</v>
      </c>
      <c r="I50" s="169">
        <v>0</v>
      </c>
      <c r="J50" s="75">
        <f t="shared" si="8"/>
        <v>0</v>
      </c>
      <c r="K50" s="75">
        <v>0</v>
      </c>
      <c r="L50" s="75">
        <f t="shared" si="9"/>
        <v>0</v>
      </c>
      <c r="M50" s="75">
        <f t="shared" si="10"/>
        <v>0</v>
      </c>
      <c r="N50" s="87">
        <f t="shared" si="11"/>
        <v>0</v>
      </c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</row>
    <row r="51" spans="1:33" s="30" customFormat="1">
      <c r="A51" s="58" t="str">
        <f>IF(F51&lt;&gt;"",1+MAX($A$7:A50),"")</f>
        <v/>
      </c>
      <c r="B51" s="59"/>
      <c r="C51" s="60"/>
      <c r="D51" s="100"/>
      <c r="E51" s="48"/>
      <c r="F51" s="61"/>
      <c r="G51" s="62"/>
      <c r="H51" s="46"/>
      <c r="I51" s="75"/>
      <c r="J51" s="77"/>
      <c r="K51" s="75"/>
      <c r="L51" s="75"/>
      <c r="M51" s="75"/>
      <c r="N51" s="87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</row>
    <row r="52" spans="1:33" s="30" customFormat="1">
      <c r="A52" s="58" t="str">
        <f>IF(F52&lt;&gt;"",1+MAX($A$7:A51),"")</f>
        <v/>
      </c>
      <c r="B52" s="59"/>
      <c r="C52" s="60"/>
      <c r="D52" s="171" t="s">
        <v>239</v>
      </c>
      <c r="E52" s="48"/>
      <c r="F52" s="61"/>
      <c r="G52" s="62"/>
      <c r="H52" s="46"/>
      <c r="I52" s="75"/>
      <c r="J52" s="77"/>
      <c r="K52" s="75"/>
      <c r="L52" s="75"/>
      <c r="M52" s="75"/>
      <c r="N52" s="87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</row>
    <row r="53" spans="1:33" s="30" customFormat="1">
      <c r="A53" s="58">
        <f>IF(F53&lt;&gt;"",1+MAX($A$7:A52),"")</f>
        <v>27</v>
      </c>
      <c r="B53" s="59"/>
      <c r="C53" s="60"/>
      <c r="D53" s="100" t="s">
        <v>240</v>
      </c>
      <c r="E53" s="48">
        <v>3</v>
      </c>
      <c r="F53" s="61">
        <v>0</v>
      </c>
      <c r="G53" s="62">
        <f>E53*(1+F53)</f>
        <v>3</v>
      </c>
      <c r="H53" s="46" t="s">
        <v>61</v>
      </c>
      <c r="I53" s="169">
        <v>0</v>
      </c>
      <c r="J53" s="75">
        <f>I53*G53</f>
        <v>0</v>
      </c>
      <c r="K53" s="75">
        <v>0</v>
      </c>
      <c r="L53" s="75">
        <f>K53*G53</f>
        <v>0</v>
      </c>
      <c r="M53" s="75">
        <f>+K53+I53</f>
        <v>0</v>
      </c>
      <c r="N53" s="87">
        <f>M53*G53</f>
        <v>0</v>
      </c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</row>
    <row r="54" spans="1:33" s="30" customFormat="1">
      <c r="A54" s="58">
        <f>IF(F54&lt;&gt;"",1+MAX($A$7:A53),"")</f>
        <v>28</v>
      </c>
      <c r="B54" s="59"/>
      <c r="C54" s="60"/>
      <c r="D54" s="100" t="s">
        <v>241</v>
      </c>
      <c r="E54" s="48">
        <v>5</v>
      </c>
      <c r="F54" s="61">
        <v>0</v>
      </c>
      <c r="G54" s="62">
        <f>E54*(1+F54)</f>
        <v>5</v>
      </c>
      <c r="H54" s="46" t="s">
        <v>61</v>
      </c>
      <c r="I54" s="169">
        <v>0</v>
      </c>
      <c r="J54" s="75">
        <f>I54*G54</f>
        <v>0</v>
      </c>
      <c r="K54" s="75">
        <v>0</v>
      </c>
      <c r="L54" s="75">
        <f>K54*G54</f>
        <v>0</v>
      </c>
      <c r="M54" s="75">
        <f>+K54+I54</f>
        <v>0</v>
      </c>
      <c r="N54" s="87">
        <f>M54*G54</f>
        <v>0</v>
      </c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</row>
    <row r="55" spans="1:33" s="30" customFormat="1">
      <c r="A55" s="58" t="str">
        <f>IF(F55&lt;&gt;"",1+MAX($A$7:A54),"")</f>
        <v/>
      </c>
      <c r="B55" s="63"/>
      <c r="C55" s="60"/>
      <c r="D55" s="100"/>
      <c r="E55" s="48"/>
      <c r="F55" s="61"/>
      <c r="G55" s="62"/>
      <c r="H55" s="46"/>
      <c r="I55" s="75"/>
      <c r="J55" s="77"/>
      <c r="K55" s="75"/>
      <c r="L55" s="75"/>
      <c r="M55" s="75"/>
      <c r="N55" s="89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</row>
    <row r="56" spans="1:33" s="30" customFormat="1">
      <c r="A56" s="58" t="str">
        <f>IF(F56&lt;&gt;"",1+MAX($A$7:A55),"")</f>
        <v/>
      </c>
      <c r="B56" s="64"/>
      <c r="C56" s="65"/>
      <c r="D56" s="55" t="s">
        <v>35</v>
      </c>
      <c r="E56" s="66"/>
      <c r="F56" s="66"/>
      <c r="G56" s="67"/>
      <c r="H56" s="66"/>
      <c r="I56" s="79"/>
      <c r="J56" s="80"/>
      <c r="K56" s="79"/>
      <c r="L56" s="79"/>
      <c r="M56" s="81"/>
      <c r="N56" s="83">
        <f>SUM(N21:N54)</f>
        <v>0</v>
      </c>
      <c r="P56" s="86"/>
    </row>
    <row r="57" spans="1:33" s="30" customFormat="1">
      <c r="A57" s="68" t="str">
        <f>IF(F57&lt;&gt;"",1+MAX($A$7:A56),"")</f>
        <v/>
      </c>
      <c r="B57" s="69"/>
      <c r="C57" s="69"/>
      <c r="D57" s="104"/>
      <c r="E57" s="69"/>
      <c r="F57" s="69"/>
      <c r="G57" s="69"/>
      <c r="H57" s="69"/>
      <c r="I57" s="69"/>
      <c r="J57" s="69"/>
      <c r="K57" s="69"/>
      <c r="L57" s="69"/>
      <c r="M57" s="69"/>
      <c r="N57" s="90"/>
      <c r="P57" s="86"/>
    </row>
    <row r="58" spans="1:33" s="31" customFormat="1" ht="31.2">
      <c r="A58" s="70"/>
      <c r="B58" s="70"/>
      <c r="C58" s="70"/>
      <c r="D58" s="105"/>
      <c r="E58" s="70"/>
      <c r="F58" s="70"/>
      <c r="G58" s="70"/>
      <c r="H58" s="196" t="s">
        <v>21</v>
      </c>
      <c r="I58" s="196"/>
      <c r="J58" s="124">
        <f>SUM(J20:J55)</f>
        <v>0</v>
      </c>
      <c r="K58" s="123" t="s">
        <v>23</v>
      </c>
      <c r="L58" s="124">
        <f>SUM(L20:L55)</f>
        <v>0</v>
      </c>
      <c r="M58" s="70"/>
      <c r="N58" s="91"/>
      <c r="P58" s="92"/>
    </row>
    <row r="59" spans="1:33" s="31" customFormat="1">
      <c r="A59" s="125"/>
      <c r="B59" s="126"/>
      <c r="C59" s="127"/>
      <c r="D59" s="128" t="s">
        <v>190</v>
      </c>
      <c r="E59" s="129"/>
      <c r="F59" s="129"/>
      <c r="G59" s="130"/>
      <c r="H59" s="129"/>
      <c r="I59" s="129"/>
      <c r="J59" s="131"/>
      <c r="K59" s="131"/>
      <c r="L59" s="131"/>
      <c r="M59" s="131"/>
      <c r="N59" s="132">
        <f>+N56+N16</f>
        <v>0</v>
      </c>
    </row>
    <row r="60" spans="1:33" s="31" customFormat="1">
      <c r="A60" s="125"/>
      <c r="B60" s="126"/>
      <c r="C60" s="133"/>
      <c r="D60" s="154" t="s">
        <v>191</v>
      </c>
      <c r="E60" s="155"/>
      <c r="F60" s="156"/>
      <c r="G60" s="155"/>
      <c r="H60" s="156"/>
      <c r="I60" s="156"/>
      <c r="J60" s="157">
        <v>0.05</v>
      </c>
      <c r="K60" s="134"/>
      <c r="L60" s="134"/>
      <c r="M60" s="134"/>
      <c r="N60" s="132">
        <f>N59*J60</f>
        <v>0</v>
      </c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</row>
    <row r="61" spans="1:33" s="31" customFormat="1">
      <c r="A61" s="135"/>
      <c r="B61" s="136"/>
      <c r="C61" s="137"/>
      <c r="D61" s="158" t="s">
        <v>314</v>
      </c>
      <c r="E61" s="159"/>
      <c r="F61" s="160"/>
      <c r="G61" s="159"/>
      <c r="H61" s="160"/>
      <c r="I61" s="160"/>
      <c r="J61" s="161">
        <v>0.2</v>
      </c>
      <c r="K61" s="138"/>
      <c r="L61" s="138"/>
      <c r="M61" s="138"/>
      <c r="N61" s="139">
        <f>N59*J61</f>
        <v>0</v>
      </c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</row>
    <row r="62" spans="1:33" s="31" customFormat="1">
      <c r="A62" s="140"/>
      <c r="B62" s="141"/>
      <c r="C62" s="142"/>
      <c r="D62" s="162" t="s">
        <v>315</v>
      </c>
      <c r="E62" s="163"/>
      <c r="F62" s="164"/>
      <c r="G62" s="163"/>
      <c r="H62" s="164"/>
      <c r="I62" s="164"/>
      <c r="J62" s="165">
        <v>0.06</v>
      </c>
      <c r="K62" s="143"/>
      <c r="L62" s="143"/>
      <c r="M62" s="143"/>
      <c r="N62" s="144">
        <f>N59*J62</f>
        <v>0</v>
      </c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</row>
    <row r="63" spans="1:33" s="31" customFormat="1">
      <c r="A63" s="140"/>
      <c r="B63" s="141"/>
      <c r="C63" s="142"/>
      <c r="D63" s="166" t="s">
        <v>316</v>
      </c>
      <c r="E63" s="163"/>
      <c r="F63" s="164"/>
      <c r="G63" s="163"/>
      <c r="H63" s="164"/>
      <c r="I63" s="164"/>
      <c r="J63" s="167">
        <v>0.05</v>
      </c>
      <c r="K63" s="145"/>
      <c r="L63" s="145"/>
      <c r="M63" s="145"/>
      <c r="N63" s="144">
        <f>N59*J63</f>
        <v>0</v>
      </c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</row>
    <row r="64" spans="1:33" s="31" customFormat="1" ht="16.2" thickBot="1">
      <c r="A64" s="146"/>
      <c r="B64" s="147"/>
      <c r="C64" s="148"/>
      <c r="D64" s="149" t="s">
        <v>6</v>
      </c>
      <c r="E64" s="150"/>
      <c r="F64" s="150"/>
      <c r="G64" s="151"/>
      <c r="H64" s="150"/>
      <c r="I64" s="150"/>
      <c r="J64" s="152"/>
      <c r="K64" s="152"/>
      <c r="L64" s="152"/>
      <c r="M64" s="152"/>
      <c r="N64" s="153">
        <f>SUM(N59:N63)</f>
        <v>0</v>
      </c>
    </row>
  </sheetData>
  <mergeCells count="4">
    <mergeCell ref="A2:N2"/>
    <mergeCell ref="A3:H6"/>
    <mergeCell ref="H58:I58"/>
    <mergeCell ref="N9:N15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52"/>
  <sheetViews>
    <sheetView topLeftCell="A33" workbookViewId="0">
      <selection activeCell="E45" sqref="E45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 ht="15.6">
      <c r="A1" s="3"/>
      <c r="B1" s="4" t="s">
        <v>242</v>
      </c>
      <c r="C1" s="5" t="s">
        <v>243</v>
      </c>
    </row>
    <row r="2" spans="1:3" ht="15.6">
      <c r="A2" s="6"/>
      <c r="B2" s="7"/>
      <c r="C2" s="8"/>
    </row>
    <row r="3" spans="1:3" ht="15.6">
      <c r="A3" s="9" t="s">
        <v>244</v>
      </c>
      <c r="B3" s="10" t="s">
        <v>245</v>
      </c>
      <c r="C3" s="11">
        <v>60</v>
      </c>
    </row>
    <row r="4" spans="1:3" ht="15.6">
      <c r="A4" s="9" t="s">
        <v>3</v>
      </c>
      <c r="B4" s="10" t="s">
        <v>246</v>
      </c>
      <c r="C4" s="11">
        <v>70</v>
      </c>
    </row>
    <row r="5" spans="1:3" ht="15.6">
      <c r="A5" s="9" t="s">
        <v>247</v>
      </c>
      <c r="B5" s="10" t="s">
        <v>248</v>
      </c>
      <c r="C5" s="11">
        <v>70</v>
      </c>
    </row>
    <row r="6" spans="1:3" ht="15.6">
      <c r="A6" s="9" t="s">
        <v>4</v>
      </c>
      <c r="B6" s="10" t="s">
        <v>249</v>
      </c>
      <c r="C6" s="11">
        <v>70</v>
      </c>
    </row>
    <row r="7" spans="1:3" ht="15.6">
      <c r="A7" s="9" t="s">
        <v>5</v>
      </c>
      <c r="B7" s="10" t="s">
        <v>250</v>
      </c>
      <c r="C7" s="11">
        <v>60</v>
      </c>
    </row>
    <row r="8" spans="1:3" ht="15.6">
      <c r="A8" s="9" t="s">
        <v>251</v>
      </c>
      <c r="B8" s="10" t="s">
        <v>251</v>
      </c>
      <c r="C8" s="11">
        <v>60</v>
      </c>
    </row>
    <row r="9" spans="1:3" ht="15.6">
      <c r="A9" s="9" t="s">
        <v>252</v>
      </c>
      <c r="B9" s="10" t="s">
        <v>252</v>
      </c>
      <c r="C9" s="11">
        <v>55</v>
      </c>
    </row>
    <row r="10" spans="1:3" ht="15.6">
      <c r="A10" s="9" t="s">
        <v>253</v>
      </c>
      <c r="B10" s="10" t="s">
        <v>254</v>
      </c>
      <c r="C10" s="11">
        <v>50</v>
      </c>
    </row>
    <row r="11" spans="1:3" ht="15.6">
      <c r="A11" s="9" t="s">
        <v>255</v>
      </c>
      <c r="B11" s="10" t="s">
        <v>256</v>
      </c>
      <c r="C11" s="11">
        <v>60</v>
      </c>
    </row>
    <row r="12" spans="1:3" ht="15.6">
      <c r="A12" s="9" t="s">
        <v>257</v>
      </c>
      <c r="B12" s="10" t="s">
        <v>258</v>
      </c>
      <c r="C12" s="11">
        <v>70</v>
      </c>
    </row>
    <row r="13" spans="1:3" ht="15.6">
      <c r="A13" s="9" t="s">
        <v>2</v>
      </c>
      <c r="B13" s="10" t="s">
        <v>259</v>
      </c>
      <c r="C13" s="11">
        <v>70</v>
      </c>
    </row>
    <row r="14" spans="1:3" ht="15.6">
      <c r="A14" s="9" t="s">
        <v>260</v>
      </c>
      <c r="B14" s="10" t="s">
        <v>261</v>
      </c>
      <c r="C14" s="11">
        <v>70</v>
      </c>
    </row>
    <row r="15" spans="1:3" ht="15.6">
      <c r="A15" s="9" t="s">
        <v>262</v>
      </c>
      <c r="B15" s="10" t="s">
        <v>263</v>
      </c>
      <c r="C15" s="11">
        <v>70</v>
      </c>
    </row>
    <row r="16" spans="1:3" ht="15.6">
      <c r="A16" s="9" t="s">
        <v>264</v>
      </c>
      <c r="B16" s="10" t="s">
        <v>265</v>
      </c>
      <c r="C16" s="11">
        <v>85</v>
      </c>
    </row>
    <row r="17" spans="1:3" ht="15.6">
      <c r="A17" s="9" t="s">
        <v>266</v>
      </c>
      <c r="B17" s="10" t="s">
        <v>267</v>
      </c>
      <c r="C17" s="11">
        <v>65</v>
      </c>
    </row>
    <row r="18" spans="1:3" ht="15.6">
      <c r="A18" s="9" t="s">
        <v>268</v>
      </c>
      <c r="B18" s="10" t="s">
        <v>268</v>
      </c>
      <c r="C18" s="12">
        <v>45</v>
      </c>
    </row>
    <row r="19" spans="1:3" ht="15.6">
      <c r="A19" s="13"/>
      <c r="B19" s="14"/>
      <c r="C19" s="15"/>
    </row>
    <row r="20" spans="1:3">
      <c r="A20" s="3"/>
      <c r="B20" s="3"/>
      <c r="C20" s="3"/>
    </row>
    <row r="21" spans="1:3">
      <c r="A21" s="16" t="s">
        <v>269</v>
      </c>
      <c r="B21" s="17">
        <v>0</v>
      </c>
      <c r="C21" s="3"/>
    </row>
    <row r="22" spans="1:3">
      <c r="A22" s="3"/>
      <c r="B22" s="3"/>
      <c r="C22" s="3"/>
    </row>
    <row r="23" spans="1:3" ht="15.6">
      <c r="A23" s="3"/>
      <c r="B23" s="200" t="s">
        <v>17</v>
      </c>
      <c r="C23" s="201"/>
    </row>
    <row r="24" spans="1:3" ht="15.6">
      <c r="A24" s="18" t="s">
        <v>270</v>
      </c>
      <c r="B24" s="19" t="s">
        <v>61</v>
      </c>
      <c r="C24" s="20">
        <v>0</v>
      </c>
    </row>
    <row r="25" spans="1:3" ht="15.6">
      <c r="A25" s="21" t="s">
        <v>271</v>
      </c>
      <c r="B25" s="22" t="s">
        <v>40</v>
      </c>
      <c r="C25" s="23">
        <v>0.05</v>
      </c>
    </row>
    <row r="26" spans="1:3" ht="15.6">
      <c r="A26" s="21" t="s">
        <v>272</v>
      </c>
      <c r="B26" s="22" t="s">
        <v>273</v>
      </c>
      <c r="C26" s="23">
        <v>0.1</v>
      </c>
    </row>
    <row r="27" spans="1:3" ht="15.6">
      <c r="A27" s="21" t="s">
        <v>274</v>
      </c>
      <c r="B27" s="22" t="s">
        <v>275</v>
      </c>
      <c r="C27" s="23">
        <v>0.1</v>
      </c>
    </row>
    <row r="28" spans="1:3" ht="15.6">
      <c r="A28" s="21" t="s">
        <v>276</v>
      </c>
      <c r="B28" s="22" t="s">
        <v>277</v>
      </c>
      <c r="C28" s="23">
        <v>0.1</v>
      </c>
    </row>
    <row r="29" spans="1:3" ht="15.6">
      <c r="A29" s="21" t="s">
        <v>278</v>
      </c>
      <c r="B29" s="22" t="s">
        <v>28</v>
      </c>
      <c r="C29" s="23">
        <v>0</v>
      </c>
    </row>
    <row r="30" spans="1:3" ht="15.6">
      <c r="A30" s="21" t="s">
        <v>279</v>
      </c>
      <c r="B30" s="22" t="s">
        <v>280</v>
      </c>
      <c r="C30" s="23">
        <v>0</v>
      </c>
    </row>
    <row r="31" spans="1:3" ht="15.6">
      <c r="A31" s="21" t="s">
        <v>281</v>
      </c>
      <c r="B31" s="22" t="s">
        <v>282</v>
      </c>
      <c r="C31" s="23">
        <v>0</v>
      </c>
    </row>
    <row r="32" spans="1:3" ht="15.6">
      <c r="A32" s="21" t="s">
        <v>283</v>
      </c>
      <c r="B32" s="22" t="s">
        <v>284</v>
      </c>
      <c r="C32" s="23">
        <v>0</v>
      </c>
    </row>
    <row r="33" spans="1:3" ht="15.6">
      <c r="A33" s="21" t="s">
        <v>285</v>
      </c>
      <c r="B33" s="22" t="s">
        <v>286</v>
      </c>
      <c r="C33" s="23">
        <v>0</v>
      </c>
    </row>
    <row r="34" spans="1:3" ht="15.6">
      <c r="A34" s="21" t="s">
        <v>287</v>
      </c>
      <c r="B34" s="22" t="s">
        <v>288</v>
      </c>
      <c r="C34" s="23">
        <v>0.1</v>
      </c>
    </row>
    <row r="35" spans="1:3" ht="15.6">
      <c r="A35" s="21" t="s">
        <v>289</v>
      </c>
      <c r="B35" s="22" t="s">
        <v>290</v>
      </c>
      <c r="C35" s="23">
        <v>0.1</v>
      </c>
    </row>
    <row r="36" spans="1:3" ht="15.6">
      <c r="A36" s="21" t="s">
        <v>291</v>
      </c>
      <c r="B36" s="22" t="s">
        <v>292</v>
      </c>
      <c r="C36" s="23">
        <v>0</v>
      </c>
    </row>
    <row r="37" spans="1:3" ht="15.6">
      <c r="A37" s="21" t="s">
        <v>293</v>
      </c>
      <c r="B37" s="22" t="s">
        <v>294</v>
      </c>
      <c r="C37" s="23">
        <v>0</v>
      </c>
    </row>
    <row r="38" spans="1:3" ht="15.6">
      <c r="A38" s="21" t="s">
        <v>295</v>
      </c>
      <c r="B38" s="22" t="s">
        <v>295</v>
      </c>
      <c r="C38" s="23">
        <v>0.1</v>
      </c>
    </row>
    <row r="39" spans="1:3" ht="15.6">
      <c r="A39" s="21" t="s">
        <v>296</v>
      </c>
      <c r="B39" s="22" t="s">
        <v>297</v>
      </c>
      <c r="C39" s="23">
        <v>0</v>
      </c>
    </row>
    <row r="40" spans="1:3" ht="15.6">
      <c r="A40" s="21" t="s">
        <v>298</v>
      </c>
      <c r="B40" s="22" t="s">
        <v>299</v>
      </c>
      <c r="C40" s="23">
        <v>0</v>
      </c>
    </row>
    <row r="41" spans="1:3" ht="15.6">
      <c r="A41" s="21" t="s">
        <v>300</v>
      </c>
      <c r="B41" s="22" t="s">
        <v>301</v>
      </c>
      <c r="C41" s="23">
        <v>0</v>
      </c>
    </row>
    <row r="42" spans="1:3" ht="15.6">
      <c r="A42" s="21" t="s">
        <v>291</v>
      </c>
      <c r="B42" s="22" t="s">
        <v>302</v>
      </c>
      <c r="C42" s="23">
        <v>0</v>
      </c>
    </row>
    <row r="43" spans="1:3" ht="15.6">
      <c r="A43" s="21" t="s">
        <v>303</v>
      </c>
      <c r="B43" s="22" t="s">
        <v>304</v>
      </c>
      <c r="C43" s="23">
        <v>0</v>
      </c>
    </row>
    <row r="44" spans="1:3" ht="15.6">
      <c r="A44" s="21" t="s">
        <v>305</v>
      </c>
      <c r="B44" s="22" t="s">
        <v>306</v>
      </c>
      <c r="C44" s="23">
        <v>0</v>
      </c>
    </row>
    <row r="45" spans="1:3" ht="15.6">
      <c r="A45" s="21" t="s">
        <v>307</v>
      </c>
      <c r="B45" s="22" t="s">
        <v>308</v>
      </c>
      <c r="C45" s="23">
        <v>0.1</v>
      </c>
    </row>
    <row r="46" spans="1:3" ht="15.6">
      <c r="A46" s="24" t="s">
        <v>309</v>
      </c>
      <c r="B46" s="25" t="s">
        <v>309</v>
      </c>
      <c r="C46" s="26">
        <v>0</v>
      </c>
    </row>
    <row r="49" spans="1:8">
      <c r="A49" s="27" t="s">
        <v>310</v>
      </c>
      <c r="B49" s="28"/>
      <c r="C49" s="28"/>
      <c r="D49" s="28"/>
      <c r="E49" s="28"/>
      <c r="F49" s="28"/>
      <c r="G49" s="28"/>
      <c r="H49" s="28"/>
    </row>
    <row r="50" spans="1:8">
      <c r="A50" s="28" t="s">
        <v>311</v>
      </c>
      <c r="B50" s="28"/>
      <c r="C50" s="28"/>
      <c r="D50" s="28"/>
      <c r="E50" s="28"/>
      <c r="F50" s="28"/>
      <c r="G50" s="28"/>
      <c r="H50" s="28"/>
    </row>
    <row r="51" spans="1:8">
      <c r="A51" s="28" t="s">
        <v>312</v>
      </c>
      <c r="B51" s="28"/>
      <c r="C51" s="28"/>
      <c r="D51" s="28"/>
      <c r="E51" s="28"/>
      <c r="F51" s="28"/>
      <c r="G51" s="28"/>
      <c r="H51" s="28"/>
    </row>
    <row r="52" spans="1:8">
      <c r="A52" s="28" t="s">
        <v>313</v>
      </c>
      <c r="B52" s="28"/>
      <c r="C52" s="28"/>
      <c r="D52" s="28"/>
      <c r="E52" s="28"/>
      <c r="F52" s="28"/>
      <c r="G52" s="28"/>
      <c r="H52" s="28"/>
    </row>
  </sheetData>
  <mergeCells count="1">
    <mergeCell ref="B23:C23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C1162A93-2F5E-4702-ADA2-E7A85738A0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General Summary</vt:lpstr>
      <vt:lpstr>Building A</vt:lpstr>
      <vt:lpstr>Building B</vt:lpstr>
      <vt:lpstr>Site</vt:lpstr>
      <vt:lpstr>LABOR SHEET</vt:lpstr>
      <vt:lpstr>'Building A'!Print_Area</vt:lpstr>
      <vt:lpstr>'Building B'!Print_Area</vt:lpstr>
      <vt:lpstr>'General Summary'!Print_Area</vt:lpstr>
      <vt:lpstr>Site!Print_Area</vt:lpstr>
      <vt:lpstr>'Building A'!Print_Titles</vt:lpstr>
      <vt:lpstr>'Building B'!Print_Titles</vt:lpstr>
      <vt:lpstr>Site!Print_Titles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RIZWAN</cp:lastModifiedBy>
  <cp:lastPrinted>2023-01-11T20:23:00Z</cp:lastPrinted>
  <dcterms:created xsi:type="dcterms:W3CDTF">2016-03-30T11:57:00Z</dcterms:created>
  <dcterms:modified xsi:type="dcterms:W3CDTF">2025-09-18T19:26:36Z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{C1162A93-2F5E-4702-ADA2-E7A85738A07E}</vt:lpwstr>
  </property>
  <property fmtid="{D5CDD505-2E9C-101B-9397-08002B2CF9AE}" pid="6" name="ICV">
    <vt:lpwstr>74BC088FB3F24C30AC26EF5E20709B64_13</vt:lpwstr>
  </property>
  <property fmtid="{D5CDD505-2E9C-101B-9397-08002B2CF9AE}" pid="7" name="KSOProductBuildVer">
    <vt:lpwstr>1033-12.2.0.21931</vt:lpwstr>
  </property>
</Properties>
</file>